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0" yWindow="340" windowWidth="16930" windowHeight="7560" activeTab="2"/>
  </bookViews>
  <sheets>
    <sheet name="June 18" sheetId="5" r:id="rId1"/>
    <sheet name="June 17 Score" sheetId="6" r:id="rId2"/>
    <sheet name="Boys Teams" sheetId="7" r:id="rId3"/>
    <sheet name="Girls Teams" sheetId="8" r:id="rId4"/>
  </sheets>
  <definedNames>
    <definedName name="_xlnm._FilterDatabase" localSheetId="2" hidden="1">'Boys Teams'!$B$4:$N$9</definedName>
    <definedName name="_xlnm._FilterDatabase" localSheetId="3" hidden="1">'Girls Teams'!$B$4:$N$8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'June 17 Score'!$A$1:$E$30</definedName>
    <definedName name="_xlnm.Print_Area" localSheetId="0">'June 18'!$A$1:$E$30</definedName>
  </definedNames>
  <calcPr calcId="145621"/>
</workbook>
</file>

<file path=xl/calcChain.xml><?xml version="1.0" encoding="utf-8"?>
<calcChain xmlns="http://schemas.openxmlformats.org/spreadsheetml/2006/main">
  <c r="K5" i="7" l="1"/>
  <c r="L7" i="8" l="1"/>
  <c r="N7" i="8" s="1"/>
  <c r="K7" i="8"/>
  <c r="G7" i="8"/>
  <c r="N6" i="8"/>
  <c r="K6" i="8"/>
  <c r="G6" i="8"/>
  <c r="N5" i="8"/>
  <c r="K5" i="8"/>
  <c r="G5" i="8"/>
  <c r="M8" i="8"/>
  <c r="L8" i="8"/>
  <c r="N8" i="8" s="1"/>
  <c r="K8" i="8"/>
  <c r="G8" i="8"/>
  <c r="M8" i="7"/>
  <c r="L8" i="7"/>
  <c r="N8" i="7" s="1"/>
  <c r="K8" i="7"/>
  <c r="G8" i="7"/>
  <c r="N6" i="7"/>
  <c r="K6" i="7"/>
  <c r="G6" i="7"/>
  <c r="N9" i="7"/>
  <c r="K9" i="7"/>
  <c r="G9" i="7"/>
  <c r="N5" i="7"/>
  <c r="G5" i="7"/>
  <c r="M7" i="7"/>
  <c r="L7" i="7"/>
  <c r="N7" i="7" s="1"/>
  <c r="K7" i="7"/>
  <c r="G7" i="7"/>
  <c r="E30" i="6"/>
  <c r="D30" i="6"/>
  <c r="E30" i="5"/>
  <c r="D30" i="5"/>
</calcChain>
</file>

<file path=xl/sharedStrings.xml><?xml version="1.0" encoding="utf-8"?>
<sst xmlns="http://schemas.openxmlformats.org/spreadsheetml/2006/main" count="341" uniqueCount="222">
  <si>
    <t>Week of</t>
  </si>
  <si>
    <t>City, Country</t>
  </si>
  <si>
    <t>ORDER OF PLAY</t>
  </si>
  <si>
    <t>Group</t>
  </si>
  <si>
    <t>Tourn. ID</t>
  </si>
  <si>
    <t>ITF Referee</t>
  </si>
  <si>
    <t>Court 2</t>
  </si>
  <si>
    <t>Court 3</t>
  </si>
  <si>
    <t>Court 4</t>
  </si>
  <si>
    <t>1st Match</t>
  </si>
  <si>
    <t>Boys Singles</t>
  </si>
  <si>
    <t>Girls Singles</t>
  </si>
  <si>
    <t>-</t>
  </si>
  <si>
    <t>Korea Boys</t>
  </si>
  <si>
    <t>Hong Kong Boys</t>
  </si>
  <si>
    <t>vs.</t>
  </si>
  <si>
    <t>Chinese Taipei Boys</t>
  </si>
  <si>
    <t>Macau Boys</t>
  </si>
  <si>
    <t>2nd Match</t>
  </si>
  <si>
    <t>Followed by</t>
  </si>
  <si>
    <t>3rd Match</t>
  </si>
  <si>
    <t>Last match on any court may be moved</t>
  </si>
  <si>
    <t>Order of Play released</t>
  </si>
  <si>
    <t>Signature</t>
  </si>
  <si>
    <t>Do not delete or hide the red cells below</t>
  </si>
  <si>
    <t>Mongolia Boys</t>
  </si>
  <si>
    <t>Korea Girls</t>
  </si>
  <si>
    <t>Mongolia Girls</t>
  </si>
  <si>
    <t>ITF Juniors Team Competition</t>
    <phoneticPr fontId="1" type="noConversion"/>
  </si>
  <si>
    <r>
      <t xml:space="preserve">2019/6/18 </t>
    </r>
    <r>
      <rPr>
        <b/>
        <i/>
        <sz val="14"/>
        <rFont val="Arial"/>
        <family val="2"/>
      </rPr>
      <t>Tue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</si>
  <si>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</si>
  <si>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</si>
  <si>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</si>
  <si>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</si>
  <si>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10:00</t>
    <phoneticPr fontId="17" type="noConversion"/>
  </si>
  <si>
    <t>es</t>
    <phoneticPr fontId="17" type="noConversion"/>
  </si>
  <si>
    <t>Followed by Doubles</t>
    <phoneticPr fontId="17" type="noConversion"/>
  </si>
  <si>
    <t>Boy/Girls selection</t>
    <phoneticPr fontId="1" type="noConversion"/>
  </si>
  <si>
    <t>Boy/Girls selection</t>
    <phoneticPr fontId="1" type="noConversion"/>
  </si>
  <si>
    <t>Boys/Girls List</t>
    <phoneticPr fontId="1" type="noConversion"/>
  </si>
  <si>
    <t>Boys/Girls List</t>
    <phoneticPr fontId="1" type="noConversion"/>
  </si>
  <si>
    <t>Team vs Team</t>
    <phoneticPr fontId="1" type="noConversion"/>
  </si>
  <si>
    <t>Team vs Team</t>
    <phoneticPr fontId="1" type="noConversion"/>
  </si>
  <si>
    <t>Boys Singles</t>
    <phoneticPr fontId="1" type="noConversion"/>
  </si>
  <si>
    <t>Boys Singles</t>
    <phoneticPr fontId="1" type="noConversion"/>
  </si>
  <si>
    <t>Korea Boys</t>
    <phoneticPr fontId="1" type="noConversion"/>
  </si>
  <si>
    <t>Korea Boys</t>
    <phoneticPr fontId="1" type="noConversion"/>
  </si>
  <si>
    <t>KOR vs TPE</t>
    <phoneticPr fontId="1" type="noConversion"/>
  </si>
  <si>
    <t>KOR vs TPE</t>
    <phoneticPr fontId="1" type="noConversion"/>
  </si>
  <si>
    <t>Girls Singles</t>
    <phoneticPr fontId="1" type="noConversion"/>
  </si>
  <si>
    <t>Girls Singles</t>
    <phoneticPr fontId="1" type="noConversion"/>
  </si>
  <si>
    <t>Kim Moobeen (KOR).</t>
    <phoneticPr fontId="1" type="noConversion"/>
  </si>
  <si>
    <t>Kim Moobeen (KOR).</t>
    <phoneticPr fontId="1" type="noConversion"/>
  </si>
  <si>
    <t>KOR vs HKG</t>
    <phoneticPr fontId="1" type="noConversion"/>
  </si>
  <si>
    <t>KOR vs HKG</t>
    <phoneticPr fontId="1" type="noConversion"/>
  </si>
  <si>
    <t>-</t>
    <phoneticPr fontId="1" type="noConversion"/>
  </si>
  <si>
    <t>-</t>
    <phoneticPr fontId="1" type="noConversion"/>
  </si>
  <si>
    <t>Cho Se Hyuk (KOR)..</t>
    <phoneticPr fontId="1" type="noConversion"/>
  </si>
  <si>
    <t>Cho Se Hyuk (KOR)..</t>
    <phoneticPr fontId="1" type="noConversion"/>
  </si>
  <si>
    <t>KOR vs MNG</t>
    <phoneticPr fontId="1" type="noConversion"/>
  </si>
  <si>
    <t>KOR vs MNG</t>
    <phoneticPr fontId="1" type="noConversion"/>
  </si>
  <si>
    <t>Hwang Donghyun (KOR)</t>
    <phoneticPr fontId="1" type="noConversion"/>
  </si>
  <si>
    <t>Hwang Donghyun (KOR)</t>
    <phoneticPr fontId="1" type="noConversion"/>
  </si>
  <si>
    <t>KOR vs MAC</t>
    <phoneticPr fontId="1" type="noConversion"/>
  </si>
  <si>
    <t>KOR vs MAC</t>
    <phoneticPr fontId="1" type="noConversion"/>
  </si>
  <si>
    <t>Chinese Taipei Boys</t>
    <phoneticPr fontId="1" type="noConversion"/>
  </si>
  <si>
    <t>Chinese Taipei Boys</t>
    <phoneticPr fontId="1" type="noConversion"/>
  </si>
  <si>
    <t>TPE vs KOR</t>
    <phoneticPr fontId="1" type="noConversion"/>
  </si>
  <si>
    <t>TPE vs KOR</t>
    <phoneticPr fontId="1" type="noConversion"/>
  </si>
  <si>
    <t>Zhou Xiao Feng (TPE).</t>
    <phoneticPr fontId="1" type="noConversion"/>
  </si>
  <si>
    <t>Zhou Xiao Feng (TPE).</t>
    <phoneticPr fontId="1" type="noConversion"/>
  </si>
  <si>
    <t>TPE vs HKG</t>
    <phoneticPr fontId="1" type="noConversion"/>
  </si>
  <si>
    <t>TPE vs HKG</t>
    <phoneticPr fontId="1" type="noConversion"/>
  </si>
  <si>
    <t>Tsao Min Hsiang (TPE)..</t>
    <phoneticPr fontId="1" type="noConversion"/>
  </si>
  <si>
    <t>Tsao Min Hsiang (TPE)..</t>
    <phoneticPr fontId="1" type="noConversion"/>
  </si>
  <si>
    <t>TPE vs MNG</t>
    <phoneticPr fontId="1" type="noConversion"/>
  </si>
  <si>
    <t>TPE vs MNG</t>
    <phoneticPr fontId="1" type="noConversion"/>
  </si>
  <si>
    <t>Chen Kuan Shou (TPE)</t>
    <phoneticPr fontId="1" type="noConversion"/>
  </si>
  <si>
    <t>Chen Kuan Shou (TPE)</t>
    <phoneticPr fontId="1" type="noConversion"/>
  </si>
  <si>
    <t>TPE vs MAC</t>
    <phoneticPr fontId="1" type="noConversion"/>
  </si>
  <si>
    <t>TPE vs MAC</t>
    <phoneticPr fontId="1" type="noConversion"/>
  </si>
  <si>
    <t>Hong Kong Boys</t>
    <phoneticPr fontId="1" type="noConversion"/>
  </si>
  <si>
    <t>Hong Kong Boys</t>
    <phoneticPr fontId="1" type="noConversion"/>
  </si>
  <si>
    <t>HKG vs KOR</t>
    <phoneticPr fontId="1" type="noConversion"/>
  </si>
  <si>
    <t>HKG vs KOR</t>
    <phoneticPr fontId="1" type="noConversion"/>
  </si>
  <si>
    <t>Chan Bob (HKG).</t>
    <phoneticPr fontId="1" type="noConversion"/>
  </si>
  <si>
    <t>Chan Bob (HKG).</t>
    <phoneticPr fontId="1" type="noConversion"/>
  </si>
  <si>
    <t>HKG vs TPE</t>
    <phoneticPr fontId="1" type="noConversion"/>
  </si>
  <si>
    <t>HKG vs TPE</t>
    <phoneticPr fontId="1" type="noConversion"/>
  </si>
  <si>
    <t>Shen Jacob Kailiang (HKG)..</t>
    <phoneticPr fontId="1" type="noConversion"/>
  </si>
  <si>
    <t>Shen Jacob Kailiang (HKG)..</t>
    <phoneticPr fontId="1" type="noConversion"/>
  </si>
  <si>
    <t>HKG vs MNG</t>
    <phoneticPr fontId="1" type="noConversion"/>
  </si>
  <si>
    <t>HKG vs MNG</t>
    <phoneticPr fontId="1" type="noConversion"/>
  </si>
  <si>
    <t>Lee Kui Chi Antonio (HKG)</t>
    <phoneticPr fontId="1" type="noConversion"/>
  </si>
  <si>
    <t>Lee Kui Chi Antonio (HKG)</t>
    <phoneticPr fontId="1" type="noConversion"/>
  </si>
  <si>
    <t>HKG vs MAC</t>
    <phoneticPr fontId="1" type="noConversion"/>
  </si>
  <si>
    <t>HKG vs MAC</t>
    <phoneticPr fontId="1" type="noConversion"/>
  </si>
  <si>
    <t>Mongolia Boys</t>
    <phoneticPr fontId="1" type="noConversion"/>
  </si>
  <si>
    <t>Mongolia Boys</t>
    <phoneticPr fontId="1" type="noConversion"/>
  </si>
  <si>
    <t>MNG vs KOR</t>
    <phoneticPr fontId="1" type="noConversion"/>
  </si>
  <si>
    <t>MNG vs KOR</t>
    <phoneticPr fontId="1" type="noConversion"/>
  </si>
  <si>
    <t>Enkhjargal Sonompuntsag (MNG).</t>
    <phoneticPr fontId="1" type="noConversion"/>
  </si>
  <si>
    <t>Enkhjargal Sonompuntsag (MNG).</t>
    <phoneticPr fontId="1" type="noConversion"/>
  </si>
  <si>
    <t>MNG vs TPE</t>
    <phoneticPr fontId="1" type="noConversion"/>
  </si>
  <si>
    <t>MNG vs TPE</t>
    <phoneticPr fontId="1" type="noConversion"/>
  </si>
  <si>
    <t>Mandakh Davaadash (MNG)..</t>
    <phoneticPr fontId="1" type="noConversion"/>
  </si>
  <si>
    <t>Mandakh Davaadash (MNG)..</t>
    <phoneticPr fontId="1" type="noConversion"/>
  </si>
  <si>
    <t>MNG vs HKG</t>
    <phoneticPr fontId="1" type="noConversion"/>
  </si>
  <si>
    <t>MNG vs HKG</t>
    <phoneticPr fontId="1" type="noConversion"/>
  </si>
  <si>
    <t>Garidmagnai Tengis (MNG)</t>
    <phoneticPr fontId="1" type="noConversion"/>
  </si>
  <si>
    <t>Garidmagnai Tengis (MNG)</t>
    <phoneticPr fontId="1" type="noConversion"/>
  </si>
  <si>
    <t>MNG vs MAC</t>
    <phoneticPr fontId="1" type="noConversion"/>
  </si>
  <si>
    <t>MNG vs MAC</t>
    <phoneticPr fontId="1" type="noConversion"/>
  </si>
  <si>
    <t>MAC vs KOR</t>
    <phoneticPr fontId="1" type="noConversion"/>
  </si>
  <si>
    <t>MAC vs KOR</t>
    <phoneticPr fontId="1" type="noConversion"/>
  </si>
  <si>
    <t>FONG Chi Hei Austin (Mac).</t>
    <phoneticPr fontId="1" type="noConversion"/>
  </si>
  <si>
    <t>FONG Chi Hei Austin (Mac).</t>
    <phoneticPr fontId="1" type="noConversion"/>
  </si>
  <si>
    <t>MAC vs TPE</t>
    <phoneticPr fontId="1" type="noConversion"/>
  </si>
  <si>
    <t>MAC vs TPE</t>
    <phoneticPr fontId="1" type="noConversion"/>
  </si>
  <si>
    <t>CHEONG Ioi Tou (Mac)..</t>
    <phoneticPr fontId="1" type="noConversion"/>
  </si>
  <si>
    <t>CHEONG Ioi Tou (Mac)..</t>
    <phoneticPr fontId="1" type="noConversion"/>
  </si>
  <si>
    <t>MAC vs HKG</t>
    <phoneticPr fontId="1" type="noConversion"/>
  </si>
  <si>
    <t>MAC vs HKG</t>
    <phoneticPr fontId="1" type="noConversion"/>
  </si>
  <si>
    <t>CHIO Chi Him (Mac)</t>
    <phoneticPr fontId="1" type="noConversion"/>
  </si>
  <si>
    <t>CHIO Chi Him (Mac)</t>
    <phoneticPr fontId="1" type="noConversion"/>
  </si>
  <si>
    <t>MAC vs MNG</t>
    <phoneticPr fontId="1" type="noConversion"/>
  </si>
  <si>
    <t>MAC vs MNG</t>
    <phoneticPr fontId="1" type="noConversion"/>
  </si>
  <si>
    <t>Korea Girls</t>
    <phoneticPr fontId="1" type="noConversion"/>
  </si>
  <si>
    <t>Korea Girls</t>
    <phoneticPr fontId="1" type="noConversion"/>
  </si>
  <si>
    <t>Kim Ah Kyung (KOR).</t>
    <phoneticPr fontId="1" type="noConversion"/>
  </si>
  <si>
    <t>Kim Ah Kyung (KOR).</t>
    <phoneticPr fontId="1" type="noConversion"/>
  </si>
  <si>
    <t>Choi Minji (KOR)..</t>
    <phoneticPr fontId="1" type="noConversion"/>
  </si>
  <si>
    <t>Choi Minji (KOR)..</t>
    <phoneticPr fontId="1" type="noConversion"/>
  </si>
  <si>
    <t>Son Hayoon (KOR)</t>
    <phoneticPr fontId="1" type="noConversion"/>
  </si>
  <si>
    <t>Son Hayoon (KOR)</t>
    <phoneticPr fontId="1" type="noConversion"/>
  </si>
  <si>
    <t>Chinese Taipei Girls</t>
    <phoneticPr fontId="1" type="noConversion"/>
  </si>
  <si>
    <t>Chinese Taipei Girls</t>
    <phoneticPr fontId="1" type="noConversion"/>
  </si>
  <si>
    <t>Chu Li Ya (TPE).</t>
    <phoneticPr fontId="1" type="noConversion"/>
  </si>
  <si>
    <t>Chu Li Ya (TPE).</t>
    <phoneticPr fontId="1" type="noConversion"/>
  </si>
  <si>
    <t>Tsai Yu Ning (TPE)..</t>
    <phoneticPr fontId="1" type="noConversion"/>
  </si>
  <si>
    <t>Tsai Yu Ning (TPE)..</t>
    <phoneticPr fontId="1" type="noConversion"/>
  </si>
  <si>
    <t>Huang Min Jen (TPE)</t>
    <phoneticPr fontId="1" type="noConversion"/>
  </si>
  <si>
    <t>Huang Min Jen (TPE)</t>
    <phoneticPr fontId="1" type="noConversion"/>
  </si>
  <si>
    <t>Hong Kong Girls</t>
    <phoneticPr fontId="1" type="noConversion"/>
  </si>
  <si>
    <t>Hong Kong Girls</t>
    <phoneticPr fontId="1" type="noConversion"/>
  </si>
  <si>
    <t>Yeung Tsz Lam (HKG).</t>
    <phoneticPr fontId="1" type="noConversion"/>
  </si>
  <si>
    <t>Yeung Tsz Lam (HKG).</t>
    <phoneticPr fontId="1" type="noConversion"/>
  </si>
  <si>
    <t>Wong Jane Ling Chun (HKG)..</t>
    <phoneticPr fontId="1" type="noConversion"/>
  </si>
  <si>
    <t>Wong Jane Ling Chun (HKG)..</t>
    <phoneticPr fontId="1" type="noConversion"/>
  </si>
  <si>
    <t>Lee Tsz Lu (HKG)</t>
    <phoneticPr fontId="1" type="noConversion"/>
  </si>
  <si>
    <t>Lee Tsz Lu (HKG)</t>
    <phoneticPr fontId="1" type="noConversion"/>
  </si>
  <si>
    <t>Mongolia Girls</t>
    <phoneticPr fontId="1" type="noConversion"/>
  </si>
  <si>
    <t>Mongolia Girls</t>
    <phoneticPr fontId="1" type="noConversion"/>
  </si>
  <si>
    <t>Chogsomjav Marta (MNG).</t>
    <phoneticPr fontId="1" type="noConversion"/>
  </si>
  <si>
    <t>Chogsomjav Marta (MNG).</t>
    <phoneticPr fontId="1" type="noConversion"/>
  </si>
  <si>
    <t>Sanchir Ninjin (MNG)..</t>
    <phoneticPr fontId="1" type="noConversion"/>
  </si>
  <si>
    <t>Sanchir Ninjin (MNG)..</t>
    <phoneticPr fontId="1" type="noConversion"/>
  </si>
  <si>
    <t>Erdembileg Namuun-Khuslen (MNG)</t>
    <phoneticPr fontId="1" type="noConversion"/>
  </si>
  <si>
    <t>Erdembileg Namuun-Khuslen (MNG)</t>
    <phoneticPr fontId="1" type="noConversion"/>
  </si>
  <si>
    <t>ITF Juniors Team Competition</t>
    <phoneticPr fontId="1" type="noConversion"/>
  </si>
  <si>
    <r>
      <t xml:space="preserve">2019/6/17 </t>
    </r>
    <r>
      <rPr>
        <b/>
        <i/>
        <sz val="14"/>
        <rFont val="Arial"/>
        <family val="2"/>
      </rPr>
      <t>Mon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</si>
  <si>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</si>
  <si>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</si>
  <si>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</si>
  <si>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</si>
  <si>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11:00</t>
    <phoneticPr fontId="17" type="noConversion"/>
  </si>
  <si>
    <t>Hwang Donghyun (KOR)</t>
  </si>
  <si>
    <t>Tsai Yu Ning (TPE)..</t>
  </si>
  <si>
    <t>Lee Kui Chi Antonio (HKG)</t>
  </si>
  <si>
    <t>Tsao Min Hsiang (TPE)..</t>
  </si>
  <si>
    <t>Wong Jane Ling Chun (HKG)..</t>
  </si>
  <si>
    <t>CHEONG Ioi Tou (Mac)..</t>
  </si>
  <si>
    <t>es</t>
    <phoneticPr fontId="17" type="noConversion"/>
  </si>
  <si>
    <t>2-6,6-2,6-4</t>
    <phoneticPr fontId="1" type="noConversion"/>
  </si>
  <si>
    <t>4-6,7-5,6-4</t>
    <phoneticPr fontId="1" type="noConversion"/>
  </si>
  <si>
    <t>6-0, 6-0</t>
    <phoneticPr fontId="1" type="noConversion"/>
  </si>
  <si>
    <t>Cho Se Hyuk (KOR)..</t>
  </si>
  <si>
    <t>Chu Li Ya (TPE).</t>
  </si>
  <si>
    <t>Shen Jacob Kailiang (HKG)..</t>
  </si>
  <si>
    <t>Zhou Xiao Feng (TPE).</t>
  </si>
  <si>
    <t>Yeung Tsz Lam (HKG).</t>
  </si>
  <si>
    <t>FONG Chi Hei Austin (Mac).</t>
  </si>
  <si>
    <t>6-3, 6-4</t>
    <phoneticPr fontId="1" type="noConversion"/>
  </si>
  <si>
    <t>6-1, 6-0</t>
    <phoneticPr fontId="1" type="noConversion"/>
  </si>
  <si>
    <t>Followed by Doubles</t>
    <phoneticPr fontId="17" type="noConversion"/>
  </si>
  <si>
    <t>Kim Moobeen (KOR).</t>
  </si>
  <si>
    <t>Chan Bob (HKG).</t>
  </si>
  <si>
    <t>Huang Min Jen (TPE)</t>
  </si>
  <si>
    <t>Chen Kuan Shou (TPE)</t>
  </si>
  <si>
    <t>Lee Tsz Lu (HKG)</t>
  </si>
  <si>
    <t>CHIO Chi Him (Mac)</t>
  </si>
  <si>
    <t>6-1, 6-3</t>
    <phoneticPr fontId="1" type="noConversion"/>
  </si>
  <si>
    <t>6-3, 6-3</t>
    <phoneticPr fontId="1" type="noConversion"/>
  </si>
  <si>
    <t>Standings</t>
  </si>
  <si>
    <t>Played</t>
  </si>
  <si>
    <t>Won</t>
  </si>
  <si>
    <t>Draw</t>
  </si>
  <si>
    <t>Lost</t>
  </si>
  <si>
    <t>Points</t>
  </si>
  <si>
    <t>Rubbers</t>
  </si>
  <si>
    <t>Sets won</t>
  </si>
  <si>
    <t>Sets lost</t>
  </si>
  <si>
    <t>Sets %</t>
  </si>
  <si>
    <t>Games won</t>
  </si>
  <si>
    <t>Games lost</t>
  </si>
  <si>
    <t>Games %</t>
  </si>
  <si>
    <t>Chinese Taipei</t>
  </si>
  <si>
    <t>Mongolia</t>
  </si>
  <si>
    <t>Macau</t>
  </si>
  <si>
    <t>Hong Kong</t>
  </si>
  <si>
    <t>Korea</t>
  </si>
  <si>
    <t>0-0</t>
    <phoneticPr fontId="1" type="noConversion"/>
  </si>
  <si>
    <t>0-3</t>
    <phoneticPr fontId="1" type="noConversion"/>
  </si>
  <si>
    <t>3-0</t>
    <phoneticPr fontId="1" type="noConversion"/>
  </si>
  <si>
    <t>1-2</t>
    <phoneticPr fontId="1" type="noConversion"/>
  </si>
  <si>
    <t>0</t>
    <phoneticPr fontId="1" type="noConversion"/>
  </si>
  <si>
    <t>2-1</t>
    <phoneticPr fontId="1" type="noConversion"/>
  </si>
  <si>
    <t>3-0</t>
    <phoneticPr fontId="1" type="noConversion"/>
  </si>
  <si>
    <t>0-3</t>
    <phoneticPr fontId="1" type="noConversion"/>
  </si>
  <si>
    <t>ITF Asian 12 &amp; UnderTeam Competition</t>
  </si>
  <si>
    <t>Boys Teams</t>
    <phoneticPr fontId="1" type="noConversion"/>
  </si>
  <si>
    <t>Girls Teams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</si>
</sst>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新細明體"/>
      <family val="2"/>
      <scheme val="minor"/>
    </font>
    <font>
      <sz val="12"/>
      <name val="宋体"/>
      <family val="3"/>
      <charset val="136"/>
    </font>
    <font>
      <sz val="12"/>
      <name val="宋体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Unicode MS"/>
      <family val="2"/>
      <charset val="136"/>
    </font>
    <font>
      <sz val="9"/>
      <name val="宋体"/>
      <family val="3"/>
      <charset val="134"/>
    </font>
    <font>
      <b/>
      <sz val="9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2"/>
      <color theme="1"/>
      <name val="新細明體"/>
      <family val="2"/>
      <scheme val="minor"/>
    </font>
    <font>
      <b/>
      <i/>
      <sz val="18"/>
      <name val="Arial"/>
      <family val="2"/>
    </font>
    <font>
      <b/>
      <sz val="16"/>
      <color theme="1"/>
      <name val="Arial Unicode MS"/>
      <family val="2"/>
      <charset val="136"/>
    </font>
    <font>
      <b/>
      <sz val="12"/>
      <color theme="1"/>
      <name val="Arial Unicode MS"/>
      <family val="2"/>
      <charset val="136"/>
    </font>
    <font>
      <b/>
      <sz val="20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6"/>
      <color theme="1"/>
      <name val="Arial Unicode MS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/>
    <xf numFmtId="0" fontId="6" fillId="0" borderId="0"/>
    <xf numFmtId="0" fontId="7" fillId="0" borderId="0"/>
    <xf numFmtId="0" fontId="8" fillId="0" borderId="0" applyFill="0">
      <alignment vertical="center"/>
    </xf>
    <xf numFmtId="0" fontId="5" fillId="0" borderId="0"/>
    <xf numFmtId="0" fontId="9" fillId="0" borderId="0" applyFill="0">
      <alignment vertical="center"/>
    </xf>
    <xf numFmtId="44" fontId="5" fillId="0" borderId="0" applyFont="0" applyFill="0" applyBorder="0" applyAlignment="0" applyProtection="0"/>
    <xf numFmtId="0" fontId="5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30" fillId="0" borderId="0"/>
  </cellStyleXfs>
  <cellXfs count="75">
    <xf numFmtId="0" fontId="0" fillId="0" borderId="0" xfId="0">
      <alignment vertical="center"/>
    </xf>
    <xf numFmtId="0" fontId="8" fillId="0" borderId="0" xfId="4" applyAlignment="1">
      <alignment vertical="center"/>
    </xf>
    <xf numFmtId="0" fontId="8" fillId="0" borderId="0" xfId="4" applyAlignment="1">
      <alignment horizontal="center" vertical="center"/>
    </xf>
    <xf numFmtId="0" fontId="8" fillId="0" borderId="0" xfId="4">
      <alignment vertical="center"/>
    </xf>
    <xf numFmtId="49" fontId="3" fillId="0" borderId="0" xfId="8" applyNumberFormat="1" applyFont="1" applyAlignment="1">
      <alignment vertical="top"/>
    </xf>
    <xf numFmtId="49" fontId="11" fillId="0" borderId="0" xfId="8" applyNumberFormat="1" applyFont="1" applyBorder="1" applyAlignment="1">
      <alignment horizontal="center" vertical="center" wrapText="1"/>
    </xf>
    <xf numFmtId="16" fontId="2" fillId="0" borderId="0" xfId="8" applyNumberFormat="1" applyFont="1" applyBorder="1" applyAlignment="1">
      <alignment vertical="center"/>
    </xf>
    <xf numFmtId="0" fontId="5" fillId="0" borderId="0" xfId="8"/>
    <xf numFmtId="49" fontId="10" fillId="0" borderId="0" xfId="8" applyNumberFormat="1" applyFont="1" applyAlignment="1">
      <alignment horizontal="left"/>
    </xf>
    <xf numFmtId="16" fontId="12" fillId="0" borderId="0" xfId="8" applyNumberFormat="1" applyFont="1" applyBorder="1" applyAlignment="1">
      <alignment vertical="center"/>
    </xf>
    <xf numFmtId="49" fontId="5" fillId="0" borderId="0" xfId="8" applyNumberFormat="1"/>
    <xf numFmtId="49" fontId="14" fillId="3" borderId="0" xfId="8" applyNumberFormat="1" applyFont="1" applyFill="1" applyAlignment="1">
      <alignment vertical="center"/>
    </xf>
    <xf numFmtId="49" fontId="15" fillId="3" borderId="0" xfId="8" applyNumberFormat="1" applyFont="1" applyFill="1" applyAlignment="1">
      <alignment horizontal="right" vertical="center"/>
    </xf>
    <xf numFmtId="0" fontId="5" fillId="0" borderId="0" xfId="8" applyFont="1" applyAlignment="1">
      <alignment vertical="center"/>
    </xf>
    <xf numFmtId="14" fontId="16" fillId="2" borderId="1" xfId="0" applyNumberFormat="1" applyFont="1" applyFill="1" applyBorder="1" applyAlignment="1">
      <alignment vertical="center"/>
    </xf>
    <xf numFmtId="49" fontId="15" fillId="0" borderId="1" xfId="8" applyNumberFormat="1" applyFont="1" applyBorder="1" applyAlignment="1">
      <alignment vertical="center"/>
    </xf>
    <xf numFmtId="0" fontId="14" fillId="0" borderId="1" xfId="7" applyNumberFormat="1" applyFont="1" applyBorder="1" applyAlignment="1" applyProtection="1">
      <alignment vertical="center"/>
      <protection locked="0"/>
    </xf>
    <xf numFmtId="49" fontId="15" fillId="0" borderId="1" xfId="8" applyNumberFormat="1" applyFont="1" applyBorder="1" applyAlignment="1">
      <alignment horizontal="right" vertical="center"/>
    </xf>
    <xf numFmtId="0" fontId="6" fillId="0" borderId="0" xfId="8" applyFont="1" applyAlignment="1">
      <alignment vertical="center"/>
    </xf>
    <xf numFmtId="49" fontId="18" fillId="3" borderId="3" xfId="8" applyNumberFormat="1" applyFont="1" applyFill="1" applyBorder="1" applyAlignment="1">
      <alignment vertical="center"/>
    </xf>
    <xf numFmtId="49" fontId="12" fillId="0" borderId="4" xfId="8" applyNumberFormat="1" applyFont="1" applyBorder="1" applyAlignment="1">
      <alignment horizontal="center" vertical="center"/>
    </xf>
    <xf numFmtId="0" fontId="12" fillId="0" borderId="0" xfId="8" applyFont="1" applyAlignment="1">
      <alignment vertical="center"/>
    </xf>
    <xf numFmtId="49" fontId="11" fillId="0" borderId="6" xfId="8" applyNumberFormat="1" applyFont="1" applyBorder="1" applyAlignment="1">
      <alignment vertical="center" shrinkToFit="1"/>
    </xf>
    <xf numFmtId="0" fontId="19" fillId="0" borderId="0" xfId="8" applyFont="1" applyAlignment="1">
      <alignment vertical="center"/>
    </xf>
    <xf numFmtId="49" fontId="20" fillId="0" borderId="6" xfId="8" applyNumberFormat="1" applyFont="1" applyBorder="1" applyAlignment="1">
      <alignment horizontal="center" vertical="center" shrinkToFit="1"/>
    </xf>
    <xf numFmtId="0" fontId="5" fillId="0" borderId="0" xfId="8" applyAlignment="1">
      <alignment vertical="center"/>
    </xf>
    <xf numFmtId="49" fontId="11" fillId="0" borderId="6" xfId="8" applyNumberFormat="1" applyFont="1" applyBorder="1" applyAlignment="1">
      <alignment horizontal="center" vertical="center" shrinkToFit="1"/>
    </xf>
    <xf numFmtId="49" fontId="4" fillId="0" borderId="6" xfId="8" applyNumberFormat="1" applyFont="1" applyBorder="1" applyAlignment="1">
      <alignment horizontal="center" vertical="center" shrinkToFit="1"/>
    </xf>
    <xf numFmtId="0" fontId="21" fillId="0" borderId="0" xfId="8" applyFont="1" applyAlignment="1">
      <alignment vertical="center"/>
    </xf>
    <xf numFmtId="49" fontId="4" fillId="0" borderId="4" xfId="8" applyNumberFormat="1" applyFont="1" applyBorder="1" applyAlignment="1">
      <alignment horizontal="center" vertical="center" shrinkToFit="1"/>
    </xf>
    <xf numFmtId="49" fontId="22" fillId="3" borderId="8" xfId="8" applyNumberFormat="1" applyFont="1" applyFill="1" applyBorder="1" applyAlignment="1">
      <alignment vertical="center"/>
    </xf>
    <xf numFmtId="49" fontId="23" fillId="3" borderId="9" xfId="8" applyNumberFormat="1" applyFont="1" applyFill="1" applyBorder="1" applyAlignment="1">
      <alignment vertical="center"/>
    </xf>
    <xf numFmtId="49" fontId="24" fillId="3" borderId="4" xfId="8" applyNumberFormat="1" applyFont="1" applyFill="1" applyBorder="1" applyAlignment="1">
      <alignment horizontal="center" vertical="center"/>
    </xf>
    <xf numFmtId="49" fontId="25" fillId="3" borderId="4" xfId="8" applyNumberFormat="1" applyFont="1" applyFill="1" applyBorder="1" applyAlignment="1">
      <alignment vertical="center"/>
    </xf>
    <xf numFmtId="49" fontId="25" fillId="3" borderId="10" xfId="8" applyNumberFormat="1" applyFont="1" applyFill="1" applyBorder="1" applyAlignment="1">
      <alignment vertical="center"/>
    </xf>
    <xf numFmtId="49" fontId="19" fillId="0" borderId="11" xfId="8" applyNumberFormat="1" applyFont="1" applyBorder="1" applyAlignment="1">
      <alignment horizontal="left" vertical="center"/>
    </xf>
    <xf numFmtId="49" fontId="19" fillId="0" borderId="0" xfId="8" applyNumberFormat="1" applyFont="1" applyAlignment="1">
      <alignment horizontal="left" vertical="center"/>
    </xf>
    <xf numFmtId="49" fontId="21" fillId="0" borderId="6" xfId="8" applyNumberFormat="1" applyFont="1" applyBorder="1" applyAlignment="1">
      <alignment vertical="center"/>
    </xf>
    <xf numFmtId="22" fontId="4" fillId="0" borderId="6" xfId="8" applyNumberFormat="1" applyFont="1" applyBorder="1" applyAlignment="1">
      <alignment horizontal="left" vertical="center"/>
    </xf>
    <xf numFmtId="49" fontId="21" fillId="0" borderId="12" xfId="8" applyNumberFormat="1" applyFont="1" applyBorder="1" applyAlignment="1">
      <alignment vertical="center"/>
    </xf>
    <xf numFmtId="49" fontId="19" fillId="0" borderId="13" xfId="8" applyNumberFormat="1" applyFont="1" applyBorder="1" applyAlignment="1">
      <alignment horizontal="left" vertical="center"/>
    </xf>
    <xf numFmtId="49" fontId="19" fillId="0" borderId="1" xfId="8" applyNumberFormat="1" applyFont="1" applyBorder="1" applyAlignment="1">
      <alignment horizontal="left" vertical="center"/>
    </xf>
    <xf numFmtId="49" fontId="21" fillId="0" borderId="14" xfId="8" applyNumberFormat="1" applyFont="1" applyBorder="1" applyAlignment="1">
      <alignment vertical="center"/>
    </xf>
    <xf numFmtId="22" fontId="4" fillId="0" borderId="14" xfId="8" applyNumberFormat="1" applyFont="1" applyBorder="1" applyAlignment="1">
      <alignment horizontal="center" vertical="center"/>
    </xf>
    <xf numFmtId="49" fontId="4" fillId="0" borderId="15" xfId="8" applyNumberFormat="1" applyFont="1" applyBorder="1" applyAlignment="1">
      <alignment vertical="center"/>
    </xf>
    <xf numFmtId="0" fontId="14" fillId="4" borderId="0" xfId="8" applyFont="1" applyFill="1"/>
    <xf numFmtId="0" fontId="5" fillId="4" borderId="0" xfId="8" applyFill="1"/>
    <xf numFmtId="0" fontId="5" fillId="5" borderId="0" xfId="8" applyFill="1"/>
    <xf numFmtId="0" fontId="26" fillId="6" borderId="0" xfId="8" applyFont="1" applyFill="1" applyAlignment="1">
      <alignment shrinkToFit="1"/>
    </xf>
    <xf numFmtId="0" fontId="5" fillId="7" borderId="0" xfId="8" applyFill="1"/>
    <xf numFmtId="0" fontId="26" fillId="2" borderId="0" xfId="8" applyFont="1" applyFill="1"/>
    <xf numFmtId="0" fontId="27" fillId="2" borderId="0" xfId="8" applyFont="1" applyFill="1" applyAlignment="1">
      <alignment shrinkToFit="1"/>
    </xf>
    <xf numFmtId="0" fontId="26" fillId="2" borderId="0" xfId="8" applyFont="1" applyFill="1" applyAlignment="1">
      <alignment shrinkToFit="1"/>
    </xf>
    <xf numFmtId="0" fontId="26" fillId="2" borderId="0" xfId="8" applyFont="1" applyFill="1" applyAlignment="1">
      <alignment horizontal="center"/>
    </xf>
    <xf numFmtId="0" fontId="5" fillId="2" borderId="0" xfId="8" applyFont="1" applyFill="1" applyAlignment="1">
      <alignment horizontal="left"/>
    </xf>
    <xf numFmtId="0" fontId="28" fillId="2" borderId="0" xfId="8" applyFont="1" applyFill="1" applyAlignment="1">
      <alignment shrinkToFit="1"/>
    </xf>
    <xf numFmtId="0" fontId="5" fillId="0" borderId="0" xfId="8" applyAlignment="1">
      <alignment shrinkToFit="1"/>
    </xf>
    <xf numFmtId="49" fontId="5" fillId="0" borderId="6" xfId="8" applyNumberFormat="1" applyFont="1" applyBorder="1" applyAlignment="1">
      <alignment horizontal="center" vertical="center" shrinkToFit="1"/>
    </xf>
    <xf numFmtId="49" fontId="29" fillId="0" borderId="6" xfId="8" applyNumberFormat="1" applyFont="1" applyBorder="1" applyAlignment="1">
      <alignment horizontal="center" vertical="center" shrinkToFit="1"/>
    </xf>
    <xf numFmtId="0" fontId="30" fillId="0" borderId="0" xfId="12"/>
    <xf numFmtId="49" fontId="12" fillId="0" borderId="5" xfId="8" applyNumberFormat="1" applyFont="1" applyBorder="1" applyAlignment="1">
      <alignment horizontal="center" vertical="center"/>
    </xf>
    <xf numFmtId="49" fontId="12" fillId="0" borderId="7" xfId="8" applyNumberFormat="1" applyFont="1" applyBorder="1" applyAlignment="1">
      <alignment horizontal="center" vertical="center"/>
    </xf>
    <xf numFmtId="49" fontId="12" fillId="0" borderId="3" xfId="8" applyNumberFormat="1" applyFont="1" applyBorder="1" applyAlignment="1">
      <alignment horizontal="center" vertical="center"/>
    </xf>
    <xf numFmtId="49" fontId="31" fillId="0" borderId="0" xfId="8" applyNumberFormat="1" applyFont="1" applyAlignment="1">
      <alignment horizontal="left"/>
    </xf>
    <xf numFmtId="0" fontId="32" fillId="0" borderId="0" xfId="12" applyFont="1"/>
    <xf numFmtId="0" fontId="34" fillId="0" borderId="16" xfId="12" applyFont="1" applyBorder="1" applyAlignment="1">
      <alignment horizontal="center"/>
    </xf>
    <xf numFmtId="0" fontId="34" fillId="0" borderId="17" xfId="12" applyFont="1" applyBorder="1" applyAlignment="1">
      <alignment horizontal="center"/>
    </xf>
    <xf numFmtId="0" fontId="34" fillId="0" borderId="18" xfId="12" applyFont="1" applyBorder="1" applyAlignment="1">
      <alignment horizontal="center"/>
    </xf>
    <xf numFmtId="0" fontId="35" fillId="0" borderId="0" xfId="12" applyFont="1"/>
    <xf numFmtId="0" fontId="36" fillId="0" borderId="0" xfId="12" applyFont="1"/>
    <xf numFmtId="0" fontId="33" fillId="0" borderId="2" xfId="12" applyFont="1" applyBorder="1"/>
    <xf numFmtId="0" fontId="35" fillId="0" borderId="2" xfId="12" applyFont="1" applyBorder="1"/>
    <xf numFmtId="0" fontId="35" fillId="0" borderId="2" xfId="12" applyFont="1" applyBorder="1" applyAlignment="1">
      <alignment horizontal="center"/>
    </xf>
    <xf numFmtId="49" fontId="35" fillId="0" borderId="2" xfId="12" applyNumberFormat="1" applyFont="1" applyBorder="1" applyAlignment="1">
      <alignment horizontal="center"/>
    </xf>
    <xf numFmtId="10" fontId="35" fillId="0" borderId="2" xfId="12" applyNumberFormat="1" applyFont="1" applyBorder="1" applyAlignment="1">
      <alignment horizontal="center"/>
    </xf>
  </cellXfs>
  <cellStyles count="13">
    <cellStyle name="Normal 2" xfId="1"/>
    <cellStyle name="Normal 3" xfId="2"/>
    <cellStyle name="Normal 4" xfId="3"/>
    <cellStyle name="一般" xfId="0" builtinId="0"/>
    <cellStyle name="一般 2" xfId="4"/>
    <cellStyle name="一般 3" xfId="5"/>
    <cellStyle name="一般 4" xfId="6"/>
    <cellStyle name="一般 5" xfId="12"/>
    <cellStyle name="货币 2" xfId="7"/>
    <cellStyle name="常规 2" xfId="8"/>
    <cellStyle name="常规 3" xfId="9"/>
    <cellStyle name="常规 3 2" xfId="10"/>
    <cellStyle name="常规_men's45+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1720850</xdr:colOff>
      <xdr:row>0</xdr:row>
      <xdr:rowOff>76200</xdr:rowOff>
    </xdr:from>
    <xdr:to>
      <xdr:col>3</xdr:col>
      <xdr:colOff>546100</xdr:colOff>
      <xdr:row>1</xdr:row>
      <xdr:rowOff>209550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2300" y="76200"/>
          <a:ext cx="24066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107"/>
  <sheetViews>
    <sheetView showGridLines="0" showZeros="0" zoomScale="90" zoomScaleNormal="90" workbookViewId="0">
      <selection activeCell="A3" sqref="A3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28</v>
      </c>
      <c r="B3" s="8"/>
      <c r="C3" s="5" t="s">
        <v>2</v>
      </c>
      <c r="D3" s="9" t="s">
        <v>29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30</v>
      </c>
      <c r="B5" s="15" t="s">
        <v>31</v>
      </c>
      <c r="C5" s="15">
        <v>0</v>
      </c>
      <c r="D5" s="16">
        <v>0</v>
      </c>
      <c r="E5" s="17" t="s">
        <v>32</v>
      </c>
    </row>
    <row r="6" spans="1:17" s="21" customFormat="1" ht="18" customHeight="1">
      <c r="A6" s="19"/>
      <c r="B6" s="20" t="s">
        <v>33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60" t="s">
        <v>9</v>
      </c>
      <c r="B7" s="22" t="s">
        <v>34</v>
      </c>
      <c r="C7" s="22" t="s">
        <v>34</v>
      </c>
      <c r="D7" s="22" t="s">
        <v>34</v>
      </c>
      <c r="E7" s="22" t="s">
        <v>34</v>
      </c>
    </row>
    <row r="8" spans="1:17" s="25" customFormat="1" ht="18" customHeight="1">
      <c r="A8" s="61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61"/>
      <c r="B9" s="26" t="s">
        <v>16</v>
      </c>
      <c r="C9" s="26" t="s">
        <v>26</v>
      </c>
      <c r="D9" s="26" t="s">
        <v>25</v>
      </c>
      <c r="E9" s="26"/>
    </row>
    <row r="10" spans="1:17" s="28" customFormat="1" ht="18" customHeight="1">
      <c r="A10" s="61"/>
      <c r="B10" s="27" t="s">
        <v>15</v>
      </c>
      <c r="C10" s="27" t="s">
        <v>15</v>
      </c>
      <c r="D10" s="27" t="s">
        <v>15</v>
      </c>
      <c r="E10" s="27" t="s">
        <v>15</v>
      </c>
    </row>
    <row r="11" spans="1:17" s="25" customFormat="1" ht="18" customHeight="1">
      <c r="A11" s="61"/>
      <c r="B11" s="26" t="s">
        <v>14</v>
      </c>
      <c r="C11" s="26" t="s">
        <v>27</v>
      </c>
      <c r="D11" s="26" t="s">
        <v>13</v>
      </c>
      <c r="E11" s="26"/>
      <c r="Q11" s="25" t="s">
        <v>35</v>
      </c>
    </row>
    <row r="12" spans="1:17" s="25" customFormat="1" ht="18" customHeight="1">
      <c r="A12" s="61"/>
      <c r="B12" s="27"/>
      <c r="C12" s="27"/>
      <c r="D12" s="27"/>
      <c r="E12" s="27"/>
    </row>
    <row r="13" spans="1:17" s="28" customFormat="1" ht="18" customHeight="1">
      <c r="A13" s="62"/>
      <c r="B13" s="29"/>
      <c r="C13" s="29"/>
      <c r="D13" s="29"/>
      <c r="E13" s="29"/>
    </row>
    <row r="14" spans="1:17" s="28" customFormat="1" ht="18" customHeight="1">
      <c r="A14" s="60" t="s">
        <v>18</v>
      </c>
      <c r="B14" s="22" t="s">
        <v>19</v>
      </c>
      <c r="C14" s="22" t="s">
        <v>19</v>
      </c>
      <c r="D14" s="22" t="s">
        <v>19</v>
      </c>
      <c r="E14" s="22" t="s">
        <v>19</v>
      </c>
    </row>
    <row r="15" spans="1:17" s="25" customFormat="1" ht="18" customHeight="1">
      <c r="A15" s="61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61"/>
      <c r="B16" s="26" t="s">
        <v>16</v>
      </c>
      <c r="C16" s="26" t="s">
        <v>26</v>
      </c>
      <c r="D16" s="26" t="s">
        <v>25</v>
      </c>
      <c r="E16" s="26"/>
    </row>
    <row r="17" spans="1:5" s="28" customFormat="1" ht="18" customHeight="1">
      <c r="A17" s="61"/>
      <c r="B17" s="27" t="s">
        <v>15</v>
      </c>
      <c r="C17" s="27" t="s">
        <v>15</v>
      </c>
      <c r="D17" s="27" t="s">
        <v>15</v>
      </c>
      <c r="E17" s="27" t="s">
        <v>15</v>
      </c>
    </row>
    <row r="18" spans="1:5" s="25" customFormat="1" ht="18" customHeight="1">
      <c r="A18" s="61"/>
      <c r="B18" s="26" t="s">
        <v>14</v>
      </c>
      <c r="C18" s="26" t="s">
        <v>27</v>
      </c>
      <c r="D18" s="26" t="s">
        <v>13</v>
      </c>
      <c r="E18" s="26"/>
    </row>
    <row r="19" spans="1:5" s="25" customFormat="1" ht="18" customHeight="1">
      <c r="A19" s="61"/>
      <c r="B19" s="27"/>
      <c r="C19" s="27"/>
      <c r="D19" s="27"/>
      <c r="E19" s="27"/>
    </row>
    <row r="20" spans="1:5" s="28" customFormat="1" ht="18" customHeight="1">
      <c r="A20" s="62"/>
      <c r="B20" s="29"/>
      <c r="C20" s="29"/>
      <c r="D20" s="29"/>
      <c r="E20" s="29"/>
    </row>
    <row r="21" spans="1:5" s="28" customFormat="1" ht="18" customHeight="1">
      <c r="A21" s="60" t="s">
        <v>20</v>
      </c>
      <c r="B21" s="22" t="s">
        <v>36</v>
      </c>
      <c r="C21" s="22" t="s">
        <v>36</v>
      </c>
      <c r="D21" s="22" t="s">
        <v>36</v>
      </c>
      <c r="E21" s="22" t="s">
        <v>36</v>
      </c>
    </row>
    <row r="22" spans="1:5" s="25" customFormat="1" ht="18" customHeight="1">
      <c r="A22" s="61"/>
      <c r="B22" s="26" t="s">
        <v>16</v>
      </c>
      <c r="C22" s="26" t="s">
        <v>26</v>
      </c>
      <c r="D22" s="26" t="s">
        <v>25</v>
      </c>
      <c r="E22" s="26"/>
    </row>
    <row r="23" spans="1:5" s="25" customFormat="1" ht="18" customHeight="1">
      <c r="A23" s="61"/>
      <c r="B23" s="26" t="s">
        <v>16</v>
      </c>
      <c r="C23" s="26" t="s">
        <v>26</v>
      </c>
      <c r="D23" s="26" t="s">
        <v>25</v>
      </c>
      <c r="E23" s="26"/>
    </row>
    <row r="24" spans="1:5" s="28" customFormat="1" ht="18" customHeight="1">
      <c r="A24" s="61"/>
      <c r="B24" s="27" t="s">
        <v>15</v>
      </c>
      <c r="C24" s="27" t="s">
        <v>15</v>
      </c>
      <c r="D24" s="27" t="s">
        <v>15</v>
      </c>
      <c r="E24" s="27" t="s">
        <v>15</v>
      </c>
    </row>
    <row r="25" spans="1:5" s="25" customFormat="1" ht="18" customHeight="1">
      <c r="A25" s="61"/>
      <c r="B25" s="26" t="s">
        <v>25</v>
      </c>
      <c r="C25" s="26" t="s">
        <v>27</v>
      </c>
      <c r="D25" s="26" t="s">
        <v>13</v>
      </c>
      <c r="E25" s="26"/>
    </row>
    <row r="26" spans="1:5" s="25" customFormat="1" ht="18" customHeight="1">
      <c r="A26" s="61"/>
      <c r="B26" s="26" t="s">
        <v>25</v>
      </c>
      <c r="C26" s="26" t="s">
        <v>27</v>
      </c>
      <c r="D26" s="26" t="s">
        <v>13</v>
      </c>
      <c r="E26" s="26"/>
    </row>
    <row r="27" spans="1:5" s="28" customFormat="1" ht="18" customHeight="1">
      <c r="A27" s="62"/>
      <c r="B27" s="29"/>
      <c r="C27" s="29"/>
      <c r="D27" s="29"/>
      <c r="E27" s="29"/>
    </row>
    <row r="28" spans="1:5" s="25" customFormat="1" ht="18" customHeight="1">
      <c r="A28" s="30" t="s">
        <v>21</v>
      </c>
      <c r="B28" s="31"/>
      <c r="C28" s="32"/>
      <c r="D28" s="33" t="s">
        <v>22</v>
      </c>
      <c r="E28" s="34" t="s">
        <v>23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43633.841748842591</v>
      </c>
      <c r="E30" s="44" t="str">
        <f>E5</f>
        <v>YC, Wang</v>
      </c>
    </row>
    <row r="31" spans="1:5" ht="18" customHeight="1"/>
    <row r="33" spans="1:5" ht="13">
      <c r="A33" s="45" t="s">
        <v>24</v>
      </c>
      <c r="B33" s="46"/>
      <c r="C33" s="46"/>
      <c r="D33" s="46"/>
      <c r="E33" s="46"/>
    </row>
    <row r="35" spans="1:5" hidden="1"/>
    <row r="36" spans="1:5" hidden="1">
      <c r="A36" s="47" t="s">
        <v>38</v>
      </c>
      <c r="C36" s="48" t="s">
        <v>40</v>
      </c>
      <c r="D36" s="49" t="s">
        <v>42</v>
      </c>
    </row>
    <row r="37" spans="1:5" s="50" customFormat="1" hidden="1">
      <c r="A37" s="50" t="s">
        <v>44</v>
      </c>
      <c r="C37" s="51" t="s">
        <v>46</v>
      </c>
      <c r="D37" s="50" t="s">
        <v>48</v>
      </c>
    </row>
    <row r="38" spans="1:5" s="50" customFormat="1" hidden="1">
      <c r="A38" s="50" t="s">
        <v>50</v>
      </c>
      <c r="C38" s="52" t="s">
        <v>52</v>
      </c>
      <c r="D38" s="50" t="s">
        <v>54</v>
      </c>
    </row>
    <row r="39" spans="1:5" s="50" customFormat="1" hidden="1">
      <c r="A39" s="53" t="s">
        <v>56</v>
      </c>
      <c r="C39" s="52" t="s">
        <v>58</v>
      </c>
      <c r="D39" s="50" t="s">
        <v>60</v>
      </c>
    </row>
    <row r="40" spans="1:5" s="50" customFormat="1" hidden="1">
      <c r="A40" s="50">
        <v>0</v>
      </c>
      <c r="C40" s="52" t="s">
        <v>62</v>
      </c>
      <c r="D40" s="50" t="s">
        <v>64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66</v>
      </c>
      <c r="D42" s="54" t="s">
        <v>68</v>
      </c>
    </row>
    <row r="43" spans="1:5" s="50" customFormat="1" hidden="1">
      <c r="A43" s="50">
        <v>0</v>
      </c>
      <c r="C43" s="52" t="s">
        <v>70</v>
      </c>
      <c r="D43" s="54" t="s">
        <v>72</v>
      </c>
    </row>
    <row r="44" spans="1:5" s="50" customFormat="1" hidden="1">
      <c r="A44" s="50">
        <v>0</v>
      </c>
      <c r="C44" s="52" t="s">
        <v>74</v>
      </c>
      <c r="D44" s="54" t="s">
        <v>76</v>
      </c>
    </row>
    <row r="45" spans="1:5" s="50" customFormat="1" hidden="1">
      <c r="A45" s="50">
        <v>0</v>
      </c>
      <c r="C45" s="52" t="s">
        <v>78</v>
      </c>
      <c r="D45" s="54" t="s">
        <v>80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82</v>
      </c>
      <c r="D47" s="50" t="s">
        <v>84</v>
      </c>
    </row>
    <row r="48" spans="1:5" s="50" customFormat="1" hidden="1">
      <c r="A48" s="50">
        <v>0</v>
      </c>
      <c r="C48" s="52" t="s">
        <v>86</v>
      </c>
      <c r="D48" s="50" t="s">
        <v>88</v>
      </c>
    </row>
    <row r="49" spans="1:4" s="50" customFormat="1" hidden="1">
      <c r="A49" s="50">
        <v>0</v>
      </c>
      <c r="C49" s="52" t="s">
        <v>90</v>
      </c>
      <c r="D49" s="50" t="s">
        <v>92</v>
      </c>
    </row>
    <row r="50" spans="1:4" s="50" customFormat="1" hidden="1">
      <c r="A50" s="50">
        <v>0</v>
      </c>
      <c r="C50" s="52" t="s">
        <v>94</v>
      </c>
      <c r="D50" s="50" t="s">
        <v>96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98</v>
      </c>
      <c r="D52" s="50" t="s">
        <v>100</v>
      </c>
    </row>
    <row r="53" spans="1:4" s="50" customFormat="1" hidden="1">
      <c r="A53" s="50">
        <v>0</v>
      </c>
      <c r="C53" s="52" t="s">
        <v>102</v>
      </c>
      <c r="D53" s="50" t="s">
        <v>104</v>
      </c>
    </row>
    <row r="54" spans="1:4" s="50" customFormat="1" hidden="1">
      <c r="A54" s="50">
        <v>0</v>
      </c>
      <c r="C54" s="52" t="s">
        <v>106</v>
      </c>
      <c r="D54" s="50" t="s">
        <v>108</v>
      </c>
    </row>
    <row r="55" spans="1:4" s="50" customFormat="1" hidden="1">
      <c r="A55" s="50">
        <v>0</v>
      </c>
      <c r="C55" s="52" t="s">
        <v>110</v>
      </c>
      <c r="D55" s="50" t="s">
        <v>112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17</v>
      </c>
      <c r="D57" s="50" t="s">
        <v>114</v>
      </c>
    </row>
    <row r="58" spans="1:4" s="50" customFormat="1" hidden="1">
      <c r="A58" s="50">
        <v>0</v>
      </c>
      <c r="C58" s="52" t="s">
        <v>116</v>
      </c>
      <c r="D58" s="50" t="s">
        <v>118</v>
      </c>
    </row>
    <row r="59" spans="1:4" s="50" customFormat="1" hidden="1">
      <c r="A59" s="50">
        <v>0</v>
      </c>
      <c r="C59" s="52" t="s">
        <v>120</v>
      </c>
      <c r="D59" s="50" t="s">
        <v>122</v>
      </c>
    </row>
    <row r="60" spans="1:4" s="50" customFormat="1" hidden="1">
      <c r="A60" s="50">
        <v>0</v>
      </c>
      <c r="C60" s="52" t="s">
        <v>124</v>
      </c>
      <c r="D60" s="50" t="s">
        <v>126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128</v>
      </c>
    </row>
    <row r="63" spans="1:4" s="50" customFormat="1" hidden="1">
      <c r="A63" s="50">
        <v>0</v>
      </c>
      <c r="C63" s="50" t="s">
        <v>130</v>
      </c>
    </row>
    <row r="64" spans="1:4" s="50" customFormat="1" hidden="1">
      <c r="A64" s="50">
        <v>0</v>
      </c>
      <c r="C64" s="50" t="s">
        <v>132</v>
      </c>
    </row>
    <row r="65" spans="1:3" s="50" customFormat="1" hidden="1">
      <c r="A65" s="50">
        <v>0</v>
      </c>
      <c r="C65" s="50" t="s">
        <v>134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136</v>
      </c>
    </row>
    <row r="68" spans="1:3" s="50" customFormat="1" hidden="1">
      <c r="A68" s="50">
        <v>0</v>
      </c>
      <c r="C68" s="50" t="s">
        <v>138</v>
      </c>
    </row>
    <row r="69" spans="1:3" s="50" customFormat="1" hidden="1">
      <c r="A69" s="50">
        <v>0</v>
      </c>
      <c r="C69" s="50" t="s">
        <v>140</v>
      </c>
    </row>
    <row r="70" spans="1:3" s="50" customFormat="1" hidden="1">
      <c r="A70" s="50">
        <v>0</v>
      </c>
      <c r="C70" s="50" t="s">
        <v>142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144</v>
      </c>
    </row>
    <row r="73" spans="1:3" s="50" customFormat="1" hidden="1">
      <c r="A73" s="50">
        <v>0</v>
      </c>
      <c r="C73" s="52" t="s">
        <v>146</v>
      </c>
    </row>
    <row r="74" spans="1:3" s="50" customFormat="1" hidden="1">
      <c r="A74" s="50">
        <v>0</v>
      </c>
      <c r="C74" s="52" t="s">
        <v>148</v>
      </c>
    </row>
    <row r="75" spans="1:3" s="50" customFormat="1" hidden="1">
      <c r="A75" s="50">
        <v>0</v>
      </c>
      <c r="C75" s="52" t="s">
        <v>150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152</v>
      </c>
    </row>
    <row r="78" spans="1:3" s="50" customFormat="1" hidden="1">
      <c r="A78" s="50">
        <v>0</v>
      </c>
      <c r="C78" s="50" t="s">
        <v>154</v>
      </c>
    </row>
    <row r="79" spans="1:3" s="50" customFormat="1" hidden="1">
      <c r="A79" s="50">
        <v>0</v>
      </c>
      <c r="C79" s="50" t="s">
        <v>156</v>
      </c>
    </row>
    <row r="80" spans="1:3" s="50" customFormat="1" hidden="1">
      <c r="A80" s="50">
        <v>0</v>
      </c>
      <c r="C80" s="52" t="s">
        <v>158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8:E8 B15:E15">
      <formula1>$A$37:$A$39</formula1>
    </dataValidation>
    <dataValidation type="list" allowBlank="1" sqref="B9:E9 B11:E11 B16:E16 B18:E18 B22:E23 B25:E26">
      <formula1>$C$36:$C$81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107"/>
  <sheetViews>
    <sheetView showGridLines="0" showZeros="0" zoomScale="90" zoomScaleNormal="90" workbookViewId="0">
      <selection activeCell="B16" sqref="B16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159</v>
      </c>
      <c r="B3" s="8"/>
      <c r="C3" s="5" t="s">
        <v>2</v>
      </c>
      <c r="D3" s="9" t="s">
        <v>160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161</v>
      </c>
      <c r="B5" s="15" t="s">
        <v>162</v>
      </c>
      <c r="C5" s="15">
        <v>0</v>
      </c>
      <c r="D5" s="16">
        <v>0</v>
      </c>
      <c r="E5" s="17" t="s">
        <v>163</v>
      </c>
    </row>
    <row r="6" spans="1:17" s="21" customFormat="1" ht="18" customHeight="1">
      <c r="A6" s="19"/>
      <c r="B6" s="20" t="s">
        <v>164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60" t="s">
        <v>9</v>
      </c>
      <c r="B7" s="22" t="s">
        <v>165</v>
      </c>
      <c r="C7" s="22" t="s">
        <v>165</v>
      </c>
      <c r="D7" s="22" t="s">
        <v>165</v>
      </c>
      <c r="E7" s="22" t="s">
        <v>165</v>
      </c>
    </row>
    <row r="8" spans="1:17" s="25" customFormat="1" ht="18" customHeight="1">
      <c r="A8" s="61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61"/>
      <c r="B9" s="57" t="s">
        <v>166</v>
      </c>
      <c r="C9" s="26" t="s">
        <v>167</v>
      </c>
      <c r="D9" s="26" t="s">
        <v>168</v>
      </c>
      <c r="E9" s="26"/>
    </row>
    <row r="10" spans="1:17" s="28" customFormat="1" ht="18" customHeight="1">
      <c r="A10" s="61"/>
      <c r="B10" s="27" t="s">
        <v>15</v>
      </c>
      <c r="C10" s="27" t="s">
        <v>15</v>
      </c>
      <c r="D10" s="27" t="s">
        <v>15</v>
      </c>
      <c r="E10" s="27" t="s">
        <v>15</v>
      </c>
    </row>
    <row r="11" spans="1:17" s="25" customFormat="1" ht="18" customHeight="1">
      <c r="A11" s="61"/>
      <c r="B11" s="26" t="s">
        <v>169</v>
      </c>
      <c r="C11" s="27" t="s">
        <v>170</v>
      </c>
      <c r="D11" s="57" t="s">
        <v>171</v>
      </c>
      <c r="E11" s="26"/>
      <c r="Q11" s="25" t="s">
        <v>172</v>
      </c>
    </row>
    <row r="12" spans="1:17" s="25" customFormat="1" ht="18" customHeight="1">
      <c r="A12" s="61"/>
      <c r="B12" s="27"/>
      <c r="C12" s="27"/>
      <c r="D12" s="27"/>
      <c r="E12" s="27"/>
    </row>
    <row r="13" spans="1:17" s="28" customFormat="1" ht="18" customHeight="1">
      <c r="A13" s="62"/>
      <c r="B13" s="29" t="s">
        <v>173</v>
      </c>
      <c r="C13" s="29" t="s">
        <v>174</v>
      </c>
      <c r="D13" s="29" t="s">
        <v>175</v>
      </c>
      <c r="E13" s="29"/>
    </row>
    <row r="14" spans="1:17" s="28" customFormat="1" ht="18" customHeight="1">
      <c r="A14" s="60" t="s">
        <v>18</v>
      </c>
      <c r="B14" s="22" t="s">
        <v>19</v>
      </c>
      <c r="C14" s="22" t="s">
        <v>19</v>
      </c>
      <c r="D14" s="22" t="s">
        <v>19</v>
      </c>
      <c r="E14" s="22" t="s">
        <v>19</v>
      </c>
    </row>
    <row r="15" spans="1:17" s="25" customFormat="1" ht="18" customHeight="1">
      <c r="A15" s="61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61"/>
      <c r="B16" s="57" t="s">
        <v>176</v>
      </c>
      <c r="C16" s="26" t="s">
        <v>177</v>
      </c>
      <c r="D16" s="26" t="s">
        <v>178</v>
      </c>
      <c r="E16" s="26"/>
    </row>
    <row r="17" spans="1:5" s="28" customFormat="1" ht="18" customHeight="1">
      <c r="A17" s="61"/>
      <c r="B17" s="27" t="s">
        <v>15</v>
      </c>
      <c r="C17" s="27" t="s">
        <v>15</v>
      </c>
      <c r="D17" s="27" t="s">
        <v>15</v>
      </c>
      <c r="E17" s="27" t="s">
        <v>15</v>
      </c>
    </row>
    <row r="18" spans="1:5" s="25" customFormat="1" ht="18" customHeight="1">
      <c r="A18" s="61"/>
      <c r="B18" s="26" t="s">
        <v>179</v>
      </c>
      <c r="C18" s="57" t="s">
        <v>180</v>
      </c>
      <c r="D18" s="57" t="s">
        <v>181</v>
      </c>
      <c r="E18" s="26"/>
    </row>
    <row r="19" spans="1:5" s="25" customFormat="1" ht="18" customHeight="1">
      <c r="A19" s="61"/>
      <c r="B19" s="27"/>
      <c r="C19" s="27"/>
      <c r="D19" s="27"/>
      <c r="E19" s="27"/>
    </row>
    <row r="20" spans="1:5" s="28" customFormat="1" ht="18" customHeight="1">
      <c r="A20" s="62"/>
      <c r="B20" s="29" t="s">
        <v>182</v>
      </c>
      <c r="C20" s="29" t="s">
        <v>183</v>
      </c>
      <c r="D20" s="29" t="s">
        <v>175</v>
      </c>
      <c r="E20" s="29"/>
    </row>
    <row r="21" spans="1:5" s="28" customFormat="1" ht="18" customHeight="1">
      <c r="A21" s="60" t="s">
        <v>20</v>
      </c>
      <c r="B21" s="22" t="s">
        <v>184</v>
      </c>
      <c r="C21" s="22" t="s">
        <v>184</v>
      </c>
      <c r="D21" s="22" t="s">
        <v>184</v>
      </c>
      <c r="E21" s="22" t="s">
        <v>184</v>
      </c>
    </row>
    <row r="22" spans="1:5" s="25" customFormat="1" ht="18" customHeight="1">
      <c r="A22" s="61"/>
      <c r="B22" s="57" t="s">
        <v>185</v>
      </c>
      <c r="C22" s="57" t="s">
        <v>167</v>
      </c>
      <c r="D22" s="26" t="s">
        <v>186</v>
      </c>
      <c r="E22" s="26"/>
    </row>
    <row r="23" spans="1:5" s="25" customFormat="1" ht="18" customHeight="1">
      <c r="A23" s="61"/>
      <c r="B23" s="57" t="s">
        <v>176</v>
      </c>
      <c r="C23" s="57" t="s">
        <v>187</v>
      </c>
      <c r="D23" s="26" t="s">
        <v>168</v>
      </c>
      <c r="E23" s="26"/>
    </row>
    <row r="24" spans="1:5" s="28" customFormat="1" ht="18" customHeight="1">
      <c r="A24" s="61"/>
      <c r="B24" s="27" t="s">
        <v>15</v>
      </c>
      <c r="C24" s="27" t="s">
        <v>15</v>
      </c>
      <c r="D24" s="27" t="s">
        <v>15</v>
      </c>
      <c r="E24" s="27" t="s">
        <v>15</v>
      </c>
    </row>
    <row r="25" spans="1:5" s="25" customFormat="1" ht="18" customHeight="1">
      <c r="A25" s="61"/>
      <c r="B25" s="26" t="s">
        <v>179</v>
      </c>
      <c r="C25" s="26" t="s">
        <v>180</v>
      </c>
      <c r="D25" s="58" t="s">
        <v>181</v>
      </c>
      <c r="E25" s="26"/>
    </row>
    <row r="26" spans="1:5" s="25" customFormat="1" ht="18" customHeight="1">
      <c r="A26" s="61"/>
      <c r="B26" s="26" t="s">
        <v>188</v>
      </c>
      <c r="C26" s="26" t="s">
        <v>189</v>
      </c>
      <c r="D26" s="58" t="s">
        <v>190</v>
      </c>
      <c r="E26" s="26"/>
    </row>
    <row r="27" spans="1:5" s="28" customFormat="1" ht="18" customHeight="1">
      <c r="A27" s="62"/>
      <c r="B27" s="29" t="s">
        <v>191</v>
      </c>
      <c r="C27" s="29" t="s">
        <v>192</v>
      </c>
      <c r="D27" s="29" t="s">
        <v>175</v>
      </c>
      <c r="E27" s="29"/>
    </row>
    <row r="28" spans="1:5" s="25" customFormat="1" ht="18" customHeight="1">
      <c r="A28" s="30" t="s">
        <v>21</v>
      </c>
      <c r="B28" s="31"/>
      <c r="C28" s="32"/>
      <c r="D28" s="33" t="s">
        <v>22</v>
      </c>
      <c r="E28" s="34" t="s">
        <v>23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43633.841748842591</v>
      </c>
      <c r="E30" s="44" t="str">
        <f>E5</f>
        <v>YC, Wang</v>
      </c>
    </row>
    <row r="31" spans="1:5" ht="18" customHeight="1"/>
    <row r="33" spans="1:5" ht="13">
      <c r="A33" s="45" t="s">
        <v>24</v>
      </c>
      <c r="B33" s="46"/>
      <c r="C33" s="46"/>
      <c r="D33" s="46"/>
      <c r="E33" s="46"/>
    </row>
    <row r="35" spans="1:5" hidden="1"/>
    <row r="36" spans="1:5" hidden="1">
      <c r="A36" s="47" t="s">
        <v>37</v>
      </c>
      <c r="C36" s="48" t="s">
        <v>39</v>
      </c>
      <c r="D36" s="49" t="s">
        <v>41</v>
      </c>
    </row>
    <row r="37" spans="1:5" s="50" customFormat="1" hidden="1">
      <c r="A37" s="50" t="s">
        <v>43</v>
      </c>
      <c r="C37" s="51" t="s">
        <v>45</v>
      </c>
      <c r="D37" s="50" t="s">
        <v>47</v>
      </c>
    </row>
    <row r="38" spans="1:5" s="50" customFormat="1" hidden="1">
      <c r="A38" s="50" t="s">
        <v>49</v>
      </c>
      <c r="C38" s="52" t="s">
        <v>51</v>
      </c>
      <c r="D38" s="50" t="s">
        <v>53</v>
      </c>
    </row>
    <row r="39" spans="1:5" s="50" customFormat="1" hidden="1">
      <c r="A39" s="53" t="s">
        <v>55</v>
      </c>
      <c r="C39" s="52" t="s">
        <v>57</v>
      </c>
      <c r="D39" s="50" t="s">
        <v>59</v>
      </c>
    </row>
    <row r="40" spans="1:5" s="50" customFormat="1" hidden="1">
      <c r="A40" s="50">
        <v>0</v>
      </c>
      <c r="C40" s="52" t="s">
        <v>61</v>
      </c>
      <c r="D40" s="50" t="s">
        <v>63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65</v>
      </c>
      <c r="D42" s="54" t="s">
        <v>67</v>
      </c>
    </row>
    <row r="43" spans="1:5" s="50" customFormat="1" hidden="1">
      <c r="A43" s="50">
        <v>0</v>
      </c>
      <c r="C43" s="52" t="s">
        <v>69</v>
      </c>
      <c r="D43" s="54" t="s">
        <v>71</v>
      </c>
    </row>
    <row r="44" spans="1:5" s="50" customFormat="1" hidden="1">
      <c r="A44" s="50">
        <v>0</v>
      </c>
      <c r="C44" s="52" t="s">
        <v>73</v>
      </c>
      <c r="D44" s="54" t="s">
        <v>75</v>
      </c>
    </row>
    <row r="45" spans="1:5" s="50" customFormat="1" hidden="1">
      <c r="A45" s="50">
        <v>0</v>
      </c>
      <c r="C45" s="52" t="s">
        <v>77</v>
      </c>
      <c r="D45" s="54" t="s">
        <v>79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81</v>
      </c>
      <c r="D47" s="50" t="s">
        <v>83</v>
      </c>
    </row>
    <row r="48" spans="1:5" s="50" customFormat="1" hidden="1">
      <c r="A48" s="50">
        <v>0</v>
      </c>
      <c r="C48" s="52" t="s">
        <v>85</v>
      </c>
      <c r="D48" s="50" t="s">
        <v>87</v>
      </c>
    </row>
    <row r="49" spans="1:4" s="50" customFormat="1" hidden="1">
      <c r="A49" s="50">
        <v>0</v>
      </c>
      <c r="C49" s="52" t="s">
        <v>89</v>
      </c>
      <c r="D49" s="50" t="s">
        <v>91</v>
      </c>
    </row>
    <row r="50" spans="1:4" s="50" customFormat="1" hidden="1">
      <c r="A50" s="50">
        <v>0</v>
      </c>
      <c r="C50" s="52" t="s">
        <v>93</v>
      </c>
      <c r="D50" s="50" t="s">
        <v>95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97</v>
      </c>
      <c r="D52" s="50" t="s">
        <v>99</v>
      </c>
    </row>
    <row r="53" spans="1:4" s="50" customFormat="1" hidden="1">
      <c r="A53" s="50">
        <v>0</v>
      </c>
      <c r="C53" s="52" t="s">
        <v>101</v>
      </c>
      <c r="D53" s="50" t="s">
        <v>103</v>
      </c>
    </row>
    <row r="54" spans="1:4" s="50" customFormat="1" hidden="1">
      <c r="A54" s="50">
        <v>0</v>
      </c>
      <c r="C54" s="52" t="s">
        <v>105</v>
      </c>
      <c r="D54" s="50" t="s">
        <v>107</v>
      </c>
    </row>
    <row r="55" spans="1:4" s="50" customFormat="1" hidden="1">
      <c r="A55" s="50">
        <v>0</v>
      </c>
      <c r="C55" s="52" t="s">
        <v>109</v>
      </c>
      <c r="D55" s="50" t="s">
        <v>111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17</v>
      </c>
      <c r="D57" s="50" t="s">
        <v>113</v>
      </c>
    </row>
    <row r="58" spans="1:4" s="50" customFormat="1" hidden="1">
      <c r="A58" s="50">
        <v>0</v>
      </c>
      <c r="C58" s="52" t="s">
        <v>115</v>
      </c>
      <c r="D58" s="50" t="s">
        <v>117</v>
      </c>
    </row>
    <row r="59" spans="1:4" s="50" customFormat="1" hidden="1">
      <c r="A59" s="50">
        <v>0</v>
      </c>
      <c r="C59" s="52" t="s">
        <v>119</v>
      </c>
      <c r="D59" s="50" t="s">
        <v>121</v>
      </c>
    </row>
    <row r="60" spans="1:4" s="50" customFormat="1" hidden="1">
      <c r="A60" s="50">
        <v>0</v>
      </c>
      <c r="C60" s="52" t="s">
        <v>123</v>
      </c>
      <c r="D60" s="50" t="s">
        <v>125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127</v>
      </c>
    </row>
    <row r="63" spans="1:4" s="50" customFormat="1" hidden="1">
      <c r="A63" s="50">
        <v>0</v>
      </c>
      <c r="C63" s="50" t="s">
        <v>129</v>
      </c>
    </row>
    <row r="64" spans="1:4" s="50" customFormat="1" hidden="1">
      <c r="A64" s="50">
        <v>0</v>
      </c>
      <c r="C64" s="50" t="s">
        <v>131</v>
      </c>
    </row>
    <row r="65" spans="1:3" s="50" customFormat="1" hidden="1">
      <c r="A65" s="50">
        <v>0</v>
      </c>
      <c r="C65" s="50" t="s">
        <v>133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135</v>
      </c>
    </row>
    <row r="68" spans="1:3" s="50" customFormat="1" hidden="1">
      <c r="A68" s="50">
        <v>0</v>
      </c>
      <c r="C68" s="50" t="s">
        <v>137</v>
      </c>
    </row>
    <row r="69" spans="1:3" s="50" customFormat="1" hidden="1">
      <c r="A69" s="50">
        <v>0</v>
      </c>
      <c r="C69" s="50" t="s">
        <v>139</v>
      </c>
    </row>
    <row r="70" spans="1:3" s="50" customFormat="1" hidden="1">
      <c r="A70" s="50">
        <v>0</v>
      </c>
      <c r="C70" s="50" t="s">
        <v>141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143</v>
      </c>
    </row>
    <row r="73" spans="1:3" s="50" customFormat="1" hidden="1">
      <c r="A73" s="50">
        <v>0</v>
      </c>
      <c r="C73" s="52" t="s">
        <v>145</v>
      </c>
    </row>
    <row r="74" spans="1:3" s="50" customFormat="1" hidden="1">
      <c r="A74" s="50">
        <v>0</v>
      </c>
      <c r="C74" s="52" t="s">
        <v>147</v>
      </c>
    </row>
    <row r="75" spans="1:3" s="50" customFormat="1" hidden="1">
      <c r="A75" s="50">
        <v>0</v>
      </c>
      <c r="C75" s="52" t="s">
        <v>149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151</v>
      </c>
    </row>
    <row r="78" spans="1:3" s="50" customFormat="1" hidden="1">
      <c r="A78" s="50">
        <v>0</v>
      </c>
      <c r="C78" s="50" t="s">
        <v>153</v>
      </c>
    </row>
    <row r="79" spans="1:3" s="50" customFormat="1" hidden="1">
      <c r="A79" s="50">
        <v>0</v>
      </c>
      <c r="C79" s="50" t="s">
        <v>155</v>
      </c>
    </row>
    <row r="80" spans="1:3" s="50" customFormat="1" hidden="1">
      <c r="A80" s="50">
        <v>0</v>
      </c>
      <c r="C80" s="52" t="s">
        <v>157</v>
      </c>
    </row>
    <row r="81" spans="1:3" s="50" customFormat="1" hidden="1">
      <c r="A81" s="50">
        <v>0</v>
      </c>
      <c r="C81" s="52"/>
    </row>
    <row r="82" spans="1:3" s="50" customFormat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25:E26 B22:E23 B18:E18 B16:E16 B11:E11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"/>
  <sheetViews>
    <sheetView showGridLines="0" tabSelected="1" zoomScale="90" zoomScaleNormal="90" workbookViewId="0">
      <selection activeCell="F18" sqref="F18"/>
    </sheetView>
  </sheetViews>
  <sheetFormatPr defaultColWidth="10.90625" defaultRowHeight="17"/>
  <cols>
    <col min="1" max="1" width="2.453125" style="59" customWidth="1"/>
    <col min="2" max="2" width="22.453125" style="59" customWidth="1"/>
    <col min="3" max="11" width="10.90625" style="59"/>
    <col min="12" max="14" width="13.453125" style="59" customWidth="1"/>
    <col min="15" max="16384" width="10.90625" style="59"/>
  </cols>
  <sheetData>
    <row r="2" spans="2:14" ht="29">
      <c r="B2" s="63" t="s">
        <v>28</v>
      </c>
      <c r="F2" s="65" t="s">
        <v>219</v>
      </c>
      <c r="G2" s="66"/>
      <c r="H2" s="66"/>
      <c r="I2" s="66"/>
      <c r="J2" s="66"/>
      <c r="K2" s="66"/>
      <c r="L2" s="67"/>
    </row>
    <row r="3" spans="2:14" ht="23">
      <c r="B3" s="64" t="s">
        <v>220</v>
      </c>
    </row>
    <row r="4" spans="2:14" s="68" customFormat="1" ht="18">
      <c r="B4" s="70" t="s">
        <v>193</v>
      </c>
      <c r="C4" s="70" t="s">
        <v>194</v>
      </c>
      <c r="D4" s="70" t="s">
        <v>195</v>
      </c>
      <c r="E4" s="70" t="s">
        <v>196</v>
      </c>
      <c r="F4" s="70" t="s">
        <v>197</v>
      </c>
      <c r="G4" s="70" t="s">
        <v>198</v>
      </c>
      <c r="H4" s="70" t="s">
        <v>199</v>
      </c>
      <c r="I4" s="70" t="s">
        <v>200</v>
      </c>
      <c r="J4" s="70" t="s">
        <v>201</v>
      </c>
      <c r="K4" s="70" t="s">
        <v>202</v>
      </c>
      <c r="L4" s="70" t="s">
        <v>203</v>
      </c>
      <c r="M4" s="70" t="s">
        <v>204</v>
      </c>
      <c r="N4" s="70" t="s">
        <v>205</v>
      </c>
    </row>
    <row r="5" spans="2:14" s="68" customFormat="1" ht="18">
      <c r="B5" s="71" t="s">
        <v>207</v>
      </c>
      <c r="C5" s="72">
        <v>0</v>
      </c>
      <c r="D5" s="72">
        <v>0</v>
      </c>
      <c r="E5" s="72">
        <v>0</v>
      </c>
      <c r="F5" s="72">
        <v>0</v>
      </c>
      <c r="G5" s="72">
        <f>D5</f>
        <v>0</v>
      </c>
      <c r="H5" s="73" t="s">
        <v>211</v>
      </c>
      <c r="I5" s="72">
        <v>0</v>
      </c>
      <c r="J5" s="72">
        <v>0</v>
      </c>
      <c r="K5" s="74" t="e">
        <f>SUM(I5/(I5+J5))</f>
        <v>#DIV/0!</v>
      </c>
      <c r="L5" s="72">
        <v>0</v>
      </c>
      <c r="M5" s="72">
        <v>0</v>
      </c>
      <c r="N5" s="74" t="e">
        <f>SUM(L5/(L5+M5))</f>
        <v>#DIV/0!</v>
      </c>
    </row>
    <row r="6" spans="2:14" s="68" customFormat="1" ht="18">
      <c r="B6" s="71" t="s">
        <v>209</v>
      </c>
      <c r="C6" s="72">
        <v>1</v>
      </c>
      <c r="D6" s="72">
        <v>1</v>
      </c>
      <c r="E6" s="72">
        <v>0</v>
      </c>
      <c r="F6" s="72">
        <v>0</v>
      </c>
      <c r="G6" s="72">
        <f>D6</f>
        <v>1</v>
      </c>
      <c r="H6" s="73" t="s">
        <v>213</v>
      </c>
      <c r="I6" s="72">
        <v>3</v>
      </c>
      <c r="J6" s="72">
        <v>0</v>
      </c>
      <c r="K6" s="74">
        <f>SUM(I6/(I6+J6))</f>
        <v>1</v>
      </c>
      <c r="L6" s="72">
        <v>18</v>
      </c>
      <c r="M6" s="72">
        <v>0</v>
      </c>
      <c r="N6" s="74">
        <f>SUM(L6/(L6+M6))</f>
        <v>1</v>
      </c>
    </row>
    <row r="7" spans="2:14" s="68" customFormat="1" ht="18">
      <c r="B7" s="71" t="s">
        <v>206</v>
      </c>
      <c r="C7" s="72">
        <v>1</v>
      </c>
      <c r="D7" s="72">
        <v>1</v>
      </c>
      <c r="E7" s="72">
        <v>0</v>
      </c>
      <c r="F7" s="72">
        <v>0</v>
      </c>
      <c r="G7" s="72">
        <f>D7</f>
        <v>1</v>
      </c>
      <c r="H7" s="73" t="s">
        <v>217</v>
      </c>
      <c r="I7" s="72">
        <v>6</v>
      </c>
      <c r="J7" s="72">
        <v>1</v>
      </c>
      <c r="K7" s="74">
        <f>SUM(I7/(I7+J7))</f>
        <v>0.8571428571428571</v>
      </c>
      <c r="L7" s="72">
        <f>2+6+6+6+6+6+6</f>
        <v>38</v>
      </c>
      <c r="M7" s="72">
        <f>6+2+4+3+4+1+3</f>
        <v>23</v>
      </c>
      <c r="N7" s="74">
        <f>SUM(L7/(L7+M7))</f>
        <v>0.62295081967213117</v>
      </c>
    </row>
    <row r="8" spans="2:14" s="68" customFormat="1" ht="18">
      <c r="B8" s="71" t="s">
        <v>210</v>
      </c>
      <c r="C8" s="72">
        <v>1</v>
      </c>
      <c r="D8" s="72">
        <v>0</v>
      </c>
      <c r="E8" s="72">
        <v>0</v>
      </c>
      <c r="F8" s="72">
        <v>1</v>
      </c>
      <c r="G8" s="72">
        <f>D8</f>
        <v>0</v>
      </c>
      <c r="H8" s="73" t="s">
        <v>218</v>
      </c>
      <c r="I8" s="72">
        <v>1</v>
      </c>
      <c r="J8" s="72">
        <v>6</v>
      </c>
      <c r="K8" s="74">
        <f>SUM(I8/(I8+J8))</f>
        <v>0.14285714285714285</v>
      </c>
      <c r="L8" s="72">
        <f>6+2+4+3+4+1+3</f>
        <v>23</v>
      </c>
      <c r="M8" s="72">
        <f>2+6+6+6+6+6+6</f>
        <v>38</v>
      </c>
      <c r="N8" s="74">
        <f>SUM(L8/(L8+M8))</f>
        <v>0.37704918032786883</v>
      </c>
    </row>
    <row r="9" spans="2:14" s="68" customFormat="1" ht="18">
      <c r="B9" s="71" t="s">
        <v>208</v>
      </c>
      <c r="C9" s="72">
        <v>1</v>
      </c>
      <c r="D9" s="72">
        <v>0</v>
      </c>
      <c r="E9" s="72">
        <v>0</v>
      </c>
      <c r="F9" s="72">
        <v>1</v>
      </c>
      <c r="G9" s="72">
        <f>D9</f>
        <v>0</v>
      </c>
      <c r="H9" s="73" t="s">
        <v>212</v>
      </c>
      <c r="I9" s="72">
        <v>0</v>
      </c>
      <c r="J9" s="72">
        <v>3</v>
      </c>
      <c r="K9" s="74">
        <f>SUM(I9/(I9+J9))</f>
        <v>0</v>
      </c>
      <c r="L9" s="72">
        <v>0</v>
      </c>
      <c r="M9" s="72">
        <v>18</v>
      </c>
      <c r="N9" s="74">
        <f>SUM(L9/(L9+M9))</f>
        <v>0</v>
      </c>
    </row>
  </sheetData>
  <autoFilter ref="B4:N9">
    <sortState ref="B3:N7">
      <sortCondition descending="1" ref="H2:H7"/>
    </sortState>
  </autoFilter>
  <mergeCells count="1">
    <mergeCell ref="F2:L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"/>
  <sheetViews>
    <sheetView showGridLines="0" zoomScale="90" zoomScaleNormal="90" workbookViewId="0">
      <selection activeCell="E19" sqref="E19"/>
    </sheetView>
  </sheetViews>
  <sheetFormatPr defaultColWidth="10.90625" defaultRowHeight="17"/>
  <cols>
    <col min="1" max="1" width="2.453125" style="59" customWidth="1"/>
    <col min="2" max="2" width="22.453125" style="59" customWidth="1"/>
    <col min="3" max="11" width="10.90625" style="59"/>
    <col min="12" max="14" width="13.453125" style="59" customWidth="1"/>
    <col min="15" max="16384" width="10.90625" style="59"/>
  </cols>
  <sheetData>
    <row r="2" spans="2:14" ht="29">
      <c r="B2" s="63" t="s">
        <v>28</v>
      </c>
      <c r="F2" s="65" t="s">
        <v>219</v>
      </c>
      <c r="G2" s="66"/>
      <c r="H2" s="66"/>
      <c r="I2" s="66"/>
      <c r="J2" s="66"/>
      <c r="K2" s="66"/>
      <c r="L2" s="67"/>
    </row>
    <row r="3" spans="2:14" ht="23">
      <c r="B3" s="69" t="s">
        <v>221</v>
      </c>
    </row>
    <row r="4" spans="2:14" s="68" customFormat="1" ht="18">
      <c r="B4" s="70" t="s">
        <v>193</v>
      </c>
      <c r="C4" s="70" t="s">
        <v>194</v>
      </c>
      <c r="D4" s="70" t="s">
        <v>195</v>
      </c>
      <c r="E4" s="70" t="s">
        <v>196</v>
      </c>
      <c r="F4" s="70" t="s">
        <v>197</v>
      </c>
      <c r="G4" s="70" t="s">
        <v>198</v>
      </c>
      <c r="H4" s="70" t="s">
        <v>199</v>
      </c>
      <c r="I4" s="70" t="s">
        <v>200</v>
      </c>
      <c r="J4" s="70" t="s">
        <v>201</v>
      </c>
      <c r="K4" s="70" t="s">
        <v>202</v>
      </c>
      <c r="L4" s="70" t="s">
        <v>203</v>
      </c>
      <c r="M4" s="70" t="s">
        <v>204</v>
      </c>
      <c r="N4" s="70" t="s">
        <v>205</v>
      </c>
    </row>
    <row r="5" spans="2:14" s="68" customFormat="1" ht="18">
      <c r="B5" s="71" t="s">
        <v>210</v>
      </c>
      <c r="C5" s="72">
        <v>0</v>
      </c>
      <c r="D5" s="72">
        <v>0</v>
      </c>
      <c r="E5" s="72">
        <v>0</v>
      </c>
      <c r="F5" s="72">
        <v>0</v>
      </c>
      <c r="G5" s="72">
        <f>D5</f>
        <v>0</v>
      </c>
      <c r="H5" s="73" t="s">
        <v>215</v>
      </c>
      <c r="I5" s="72">
        <v>0</v>
      </c>
      <c r="J5" s="72">
        <v>0</v>
      </c>
      <c r="K5" s="74" t="e">
        <f>SUM(I5/(I5+J5))</f>
        <v>#DIV/0!</v>
      </c>
      <c r="L5" s="72">
        <v>0</v>
      </c>
      <c r="M5" s="72">
        <v>0</v>
      </c>
      <c r="N5" s="74" t="e">
        <f>SUM(L5/(L5+M5))</f>
        <v>#DIV/0!</v>
      </c>
    </row>
    <row r="6" spans="2:14" s="68" customFormat="1" ht="18">
      <c r="B6" s="71" t="s">
        <v>207</v>
      </c>
      <c r="C6" s="72">
        <v>0</v>
      </c>
      <c r="D6" s="72">
        <v>0</v>
      </c>
      <c r="E6" s="72">
        <v>0</v>
      </c>
      <c r="F6" s="72">
        <v>0</v>
      </c>
      <c r="G6" s="72">
        <f>D6</f>
        <v>0</v>
      </c>
      <c r="H6" s="73" t="s">
        <v>215</v>
      </c>
      <c r="I6" s="72">
        <v>0</v>
      </c>
      <c r="J6" s="72">
        <v>0</v>
      </c>
      <c r="K6" s="74" t="e">
        <f>SUM(I6/(I6+J6))</f>
        <v>#DIV/0!</v>
      </c>
      <c r="L6" s="72">
        <v>0</v>
      </c>
      <c r="M6" s="72">
        <v>0</v>
      </c>
      <c r="N6" s="74" t="e">
        <f>SUM(L6/(L6+M6))</f>
        <v>#DIV/0!</v>
      </c>
    </row>
    <row r="7" spans="2:14" s="68" customFormat="1" ht="18">
      <c r="B7" s="71" t="s">
        <v>206</v>
      </c>
      <c r="C7" s="72">
        <v>1</v>
      </c>
      <c r="D7" s="72">
        <v>1</v>
      </c>
      <c r="E7" s="72">
        <v>0</v>
      </c>
      <c r="F7" s="72">
        <v>0</v>
      </c>
      <c r="G7" s="72">
        <f>D7</f>
        <v>1</v>
      </c>
      <c r="H7" s="73" t="s">
        <v>216</v>
      </c>
      <c r="I7" s="72">
        <v>4</v>
      </c>
      <c r="J7" s="72">
        <v>3</v>
      </c>
      <c r="K7" s="74">
        <f>SUM(I7/(I7+J7))</f>
        <v>0.5714285714285714</v>
      </c>
      <c r="L7" s="72">
        <f>4+7+6+6+6+3+3</f>
        <v>35</v>
      </c>
      <c r="M7" s="72">
        <v>28</v>
      </c>
      <c r="N7" s="74">
        <f>SUM(L7/(L7+M7))</f>
        <v>0.55555555555555558</v>
      </c>
    </row>
    <row r="8" spans="2:14" s="68" customFormat="1" ht="18">
      <c r="B8" s="71" t="s">
        <v>209</v>
      </c>
      <c r="C8" s="72">
        <v>1</v>
      </c>
      <c r="D8" s="72">
        <v>0</v>
      </c>
      <c r="E8" s="72">
        <v>0</v>
      </c>
      <c r="F8" s="72">
        <v>1</v>
      </c>
      <c r="G8" s="72">
        <f>D8</f>
        <v>0</v>
      </c>
      <c r="H8" s="73" t="s">
        <v>214</v>
      </c>
      <c r="I8" s="72">
        <v>3</v>
      </c>
      <c r="J8" s="72">
        <v>4</v>
      </c>
      <c r="K8" s="74">
        <f>SUM(I8/(I8+J8))</f>
        <v>0.42857142857142855</v>
      </c>
      <c r="L8" s="72">
        <f>6+5+4+1+6+6</f>
        <v>28</v>
      </c>
      <c r="M8" s="72">
        <f>4+7+6+6+6+3+3</f>
        <v>35</v>
      </c>
      <c r="N8" s="74">
        <f>SUM(L8/(L8+M8))</f>
        <v>0.44444444444444442</v>
      </c>
    </row>
  </sheetData>
  <autoFilter ref="B4:N8">
    <sortState ref="B3:N6">
      <sortCondition descending="1" ref="N2:N6"/>
    </sortState>
  </autoFilter>
  <mergeCells count="1">
    <mergeCell ref="F2:L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June 18</vt:lpstr>
      <vt:lpstr>June 17 Score</vt:lpstr>
      <vt:lpstr>Boys Teams</vt:lpstr>
      <vt:lpstr>Girls Teams</vt:lpstr>
      <vt:lpstr>'June 17 Score'!Print_Area</vt:lpstr>
      <vt:lpstr>'June 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asiawang</dc:creator>
  <cp:lastModifiedBy>asiawang</cp:lastModifiedBy>
  <dcterms:created xsi:type="dcterms:W3CDTF">2019-06-16T08:37:03Z</dcterms:created>
  <dcterms:modified xsi:type="dcterms:W3CDTF">2019-06-17T12:12:48Z</dcterms:modified>
</cp:coreProperties>
</file>