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240" windowWidth="11940" windowHeight="6780" tabRatio="780" activeTab="7"/>
  </bookViews>
  <sheets>
    <sheet name="男單M" sheetId="1" r:id="rId1"/>
    <sheet name="男單Q" sheetId="2" r:id="rId2"/>
    <sheet name="女單M" sheetId="3" r:id="rId3"/>
    <sheet name="女單Q16" sheetId="4" r:id="rId4"/>
    <sheet name="女單PO32" sheetId="5" r:id="rId5"/>
    <sheet name="男雙16" sheetId="6" r:id="rId6"/>
    <sheet name="男雙16Q" sheetId="7" r:id="rId7"/>
    <sheet name="女雙8" sheetId="8" r:id="rId8"/>
    <sheet name="女雙8-2" sheetId="9" r:id="rId9"/>
  </sheets>
  <externalReferences>
    <externalReference r:id="rId12"/>
    <externalReference r:id="rId13"/>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'女單M'!$A$1:$Q$38</definedName>
    <definedName name="_xlnm.Print_Area" localSheetId="4">'女單PO32'!$A$1:$P$38</definedName>
    <definedName name="_xlnm.Print_Area" localSheetId="3">'女單Q16'!$A$1:$Q$38</definedName>
    <definedName name="_xlnm.Print_Area" localSheetId="7">'女雙8'!$A$1:$P$50</definedName>
    <definedName name="_xlnm.Print_Area" localSheetId="8">'女雙8-2'!$A$1:$P$50</definedName>
    <definedName name="_xlnm.Print_Area" localSheetId="0">'男單M'!$A$1:$Q$70</definedName>
    <definedName name="_xlnm.Print_Area" localSheetId="1">'男單Q'!$A$1:$Q$70</definedName>
    <definedName name="_xlnm.Print_Area" localSheetId="5">'男雙16'!$A$1:$Q$70</definedName>
    <definedName name="_xlnm.Print_Area" localSheetId="6">'男雙16Q'!$A$1:$Q$70</definedName>
  </definedNames>
  <calcPr fullCalcOnLoad="1"/>
</workbook>
</file>

<file path=xl/sharedStrings.xml><?xml version="1.0" encoding="utf-8"?>
<sst xmlns="http://schemas.openxmlformats.org/spreadsheetml/2006/main" count="1426" uniqueCount="478">
  <si>
    <t>Umpire</t>
  </si>
  <si>
    <t/>
  </si>
  <si>
    <t>a</t>
  </si>
  <si>
    <t>縣市</t>
  </si>
  <si>
    <t>1</t>
  </si>
  <si>
    <t>比賽日期</t>
  </si>
  <si>
    <t>比賽地點</t>
  </si>
  <si>
    <t>組  別</t>
  </si>
  <si>
    <t>裁判長</t>
  </si>
  <si>
    <t>身分</t>
  </si>
  <si>
    <t>排名</t>
  </si>
  <si>
    <t xml:space="preserve">  姓  名</t>
  </si>
  <si>
    <t>第二輪</t>
  </si>
  <si>
    <t>準決賽</t>
  </si>
  <si>
    <t>決賽</t>
  </si>
  <si>
    <t>as</t>
  </si>
  <si>
    <t>b</t>
  </si>
  <si>
    <t>冠軍</t>
  </si>
  <si>
    <t>半準決賽</t>
  </si>
  <si>
    <t>比賽日期</t>
  </si>
  <si>
    <t>比賽地點</t>
  </si>
  <si>
    <t>裁判長</t>
  </si>
  <si>
    <t>身分</t>
  </si>
  <si>
    <t>排名</t>
  </si>
  <si>
    <t xml:space="preserve">  姓  名</t>
  </si>
  <si>
    <t xml:space="preserve">  學    校</t>
  </si>
  <si>
    <t>Q1</t>
  </si>
  <si>
    <t>Q6</t>
  </si>
  <si>
    <t>Q2</t>
  </si>
  <si>
    <t>Q3</t>
  </si>
  <si>
    <t>Q4</t>
  </si>
  <si>
    <t>Q5</t>
  </si>
  <si>
    <t>Q7</t>
  </si>
  <si>
    <t>Q8</t>
  </si>
  <si>
    <t>a</t>
  </si>
  <si>
    <t xml:space="preserve"> </t>
  </si>
  <si>
    <t>縣  市</t>
  </si>
  <si>
    <t xml:space="preserve">  姓    名</t>
  </si>
  <si>
    <t>姓   名</t>
  </si>
  <si>
    <t>項目</t>
  </si>
  <si>
    <r>
      <t>男子組雙打</t>
    </r>
  </si>
  <si>
    <t>男子組雙打(會外賽)</t>
  </si>
  <si>
    <t>女子組雙打(會外賽)</t>
  </si>
  <si>
    <t>國立體育大學網球場</t>
  </si>
  <si>
    <t>台北市</t>
  </si>
  <si>
    <t>吳柏德</t>
  </si>
  <si>
    <t>桃園縣</t>
  </si>
  <si>
    <t>台北縣</t>
  </si>
  <si>
    <t>李杰霖</t>
  </si>
  <si>
    <t>台灣師大</t>
  </si>
  <si>
    <t>三民高中</t>
  </si>
  <si>
    <t>陳威任</t>
  </si>
  <si>
    <t>新莊高中</t>
  </si>
  <si>
    <t>高雄市</t>
  </si>
  <si>
    <t>南投高中</t>
  </si>
  <si>
    <t>南投縣</t>
  </si>
  <si>
    <t>苗栗縣</t>
  </si>
  <si>
    <t>陳以宸</t>
  </si>
  <si>
    <t>蘇晉輝</t>
  </si>
  <si>
    <t>廖飛迪</t>
  </si>
  <si>
    <t>大成中學</t>
  </si>
  <si>
    <t>薛朋馳</t>
  </si>
  <si>
    <t>三重高中</t>
  </si>
  <si>
    <t>永平工商</t>
  </si>
  <si>
    <t>中興高中</t>
  </si>
  <si>
    <t>謝定寰</t>
  </si>
  <si>
    <t>彰化縣</t>
  </si>
  <si>
    <t>台北體院</t>
  </si>
  <si>
    <t>梁文駿</t>
  </si>
  <si>
    <t>新興國中</t>
  </si>
  <si>
    <t>蔡長恩</t>
  </si>
  <si>
    <t>花蓮縣</t>
  </si>
  <si>
    <t>南湖高中</t>
  </si>
  <si>
    <t>陽明高中</t>
  </si>
  <si>
    <t>賴泓榮</t>
  </si>
  <si>
    <t>三重高中　</t>
  </si>
  <si>
    <t>台南縣　</t>
  </si>
  <si>
    <t>張育綺</t>
  </si>
  <si>
    <t>李孟樺</t>
  </si>
  <si>
    <t>林子揚</t>
  </si>
  <si>
    <t>吳建志</t>
  </si>
  <si>
    <t>黃僅喻</t>
  </si>
  <si>
    <t>文化大學</t>
  </si>
  <si>
    <t>葉哲青</t>
  </si>
  <si>
    <t>達德商工</t>
  </si>
  <si>
    <t>林育州</t>
  </si>
  <si>
    <t>陳宏瑋</t>
  </si>
  <si>
    <t>游忠勝</t>
  </si>
  <si>
    <t>廖飛雲</t>
  </si>
  <si>
    <t>邱礎平</t>
  </si>
  <si>
    <t>殷振豪</t>
  </si>
  <si>
    <t>廖晧喆</t>
  </si>
  <si>
    <t>陳仲殊</t>
  </si>
  <si>
    <t>邱裕翔</t>
  </si>
  <si>
    <t>謝宇帆</t>
  </si>
  <si>
    <t>林裕文</t>
  </si>
  <si>
    <t>洪崇祐</t>
  </si>
  <si>
    <t>辜政寰</t>
  </si>
  <si>
    <t>林韋丞</t>
  </si>
  <si>
    <t>毛銘</t>
  </si>
  <si>
    <t>何智能</t>
  </si>
  <si>
    <t xml:space="preserve"> </t>
  </si>
  <si>
    <t>郭子銘</t>
  </si>
  <si>
    <t>洪睿晨</t>
  </si>
  <si>
    <t>吳柏鈺</t>
  </si>
  <si>
    <t>李家豪</t>
  </si>
  <si>
    <t>梁文耀</t>
  </si>
  <si>
    <t>許宏源</t>
  </si>
  <si>
    <t>王耀城</t>
  </si>
  <si>
    <t>巫又豪</t>
  </si>
  <si>
    <t>龐乃壬</t>
  </si>
  <si>
    <t>許銘瑋</t>
  </si>
  <si>
    <t>許宗聖</t>
  </si>
  <si>
    <t>連家駒</t>
  </si>
  <si>
    <t>羅彥翔</t>
  </si>
  <si>
    <t>廖上瑋</t>
  </si>
  <si>
    <t>易楚寰</t>
  </si>
  <si>
    <t>韓駿鎧</t>
  </si>
  <si>
    <t>S1</t>
  </si>
  <si>
    <t>S3</t>
  </si>
  <si>
    <t>S5</t>
  </si>
  <si>
    <t>S7</t>
  </si>
  <si>
    <t>S2</t>
  </si>
  <si>
    <t>S4</t>
  </si>
  <si>
    <t>莊吳忠</t>
  </si>
  <si>
    <t>臺灣師大</t>
  </si>
  <si>
    <t>體育大學</t>
  </si>
  <si>
    <t>S6</t>
  </si>
  <si>
    <t>S8</t>
  </si>
  <si>
    <t>99年臺北縣縣長盃</t>
  </si>
  <si>
    <t>全國網球排名賽</t>
  </si>
  <si>
    <t>0821~0828</t>
  </si>
  <si>
    <t>w.c</t>
  </si>
  <si>
    <t>邱凡</t>
  </si>
  <si>
    <t>王介甫　</t>
  </si>
  <si>
    <t>莊庭宇　</t>
  </si>
  <si>
    <t>國立體大</t>
  </si>
  <si>
    <t>林宏霖</t>
  </si>
  <si>
    <t>陳冠廷</t>
  </si>
  <si>
    <t xml:space="preserve">  學  校</t>
  </si>
  <si>
    <t>男子組單打(會外賽)</t>
  </si>
  <si>
    <t>王凌華</t>
  </si>
  <si>
    <t>國體</t>
  </si>
  <si>
    <t>A</t>
  </si>
  <si>
    <t>龎乃壬</t>
  </si>
  <si>
    <t>花蓮高中</t>
  </si>
  <si>
    <t>呂欣璟</t>
  </si>
  <si>
    <t>莊庭宇</t>
  </si>
  <si>
    <t>台南縣</t>
  </si>
  <si>
    <t>李立侖</t>
  </si>
  <si>
    <t>正興國中</t>
  </si>
  <si>
    <t>唐若愚</t>
  </si>
  <si>
    <t>台灣體大</t>
  </si>
  <si>
    <t>林耿儀</t>
  </si>
  <si>
    <t>廖晧辰</t>
  </si>
  <si>
    <t>高煒勝</t>
  </si>
  <si>
    <t>建國中學</t>
  </si>
  <si>
    <t>陽明高中</t>
  </si>
  <si>
    <t>廖皓辰</t>
  </si>
  <si>
    <t>北體大學</t>
  </si>
  <si>
    <t>比賽日期</t>
  </si>
  <si>
    <t>比賽地點</t>
  </si>
  <si>
    <t>組  別</t>
  </si>
  <si>
    <t>項目</t>
  </si>
  <si>
    <t>裁判長</t>
  </si>
  <si>
    <t>女子組單打(會前賽)</t>
  </si>
  <si>
    <t>身分</t>
  </si>
  <si>
    <t>排名</t>
  </si>
  <si>
    <t xml:space="preserve">  姓  名</t>
  </si>
  <si>
    <t xml:space="preserve">  學    校</t>
  </si>
  <si>
    <t>縣  市</t>
  </si>
  <si>
    <t>第二輪</t>
  </si>
  <si>
    <t>PQ1</t>
  </si>
  <si>
    <t>PQ2</t>
  </si>
  <si>
    <t>PQ3</t>
  </si>
  <si>
    <t>PQ4</t>
  </si>
  <si>
    <t>鄭欣屏</t>
  </si>
  <si>
    <t>吳佩凌</t>
  </si>
  <si>
    <t>Bye</t>
  </si>
  <si>
    <t>羅巧怡</t>
  </si>
  <si>
    <t>李亞軒</t>
  </si>
  <si>
    <t>李佳潤</t>
  </si>
  <si>
    <t>蔡禛</t>
  </si>
  <si>
    <t>盧俞蒨</t>
  </si>
  <si>
    <t>蔡郁辰</t>
  </si>
  <si>
    <t>黃懷萱</t>
  </si>
  <si>
    <t>林巧璘</t>
  </si>
  <si>
    <t>洪詩涵</t>
  </si>
  <si>
    <t>蔡忻儒</t>
  </si>
  <si>
    <t>陳柏玉</t>
  </si>
  <si>
    <t>蔡育珊</t>
  </si>
  <si>
    <t>陳知環</t>
  </si>
  <si>
    <t>林水澐</t>
  </si>
  <si>
    <t>楊雅琪</t>
  </si>
  <si>
    <t>高佩妏</t>
  </si>
  <si>
    <t>林郁茹</t>
  </si>
  <si>
    <t>王光俐</t>
  </si>
  <si>
    <t>吳琼恩</t>
  </si>
  <si>
    <t>林宜婷</t>
  </si>
  <si>
    <t>曲芷嫻</t>
  </si>
  <si>
    <t>李宗蓁</t>
  </si>
  <si>
    <t>黃書宜</t>
  </si>
  <si>
    <t>張雅涵</t>
  </si>
  <si>
    <t>謝鈺葶</t>
  </si>
  <si>
    <t>賴文彥</t>
  </si>
  <si>
    <t>83</t>
  </si>
  <si>
    <t>80</t>
  </si>
  <si>
    <t>82</t>
  </si>
  <si>
    <t>W/O</t>
  </si>
  <si>
    <t>北體院</t>
  </si>
  <si>
    <t>三民高中</t>
  </si>
  <si>
    <t>台北市</t>
  </si>
  <si>
    <t>台北縣</t>
  </si>
  <si>
    <t>高雄市</t>
  </si>
  <si>
    <t>新興國中</t>
  </si>
  <si>
    <t>桃園縣</t>
  </si>
  <si>
    <t>體育大學</t>
  </si>
  <si>
    <t>光榮國中</t>
  </si>
  <si>
    <t>光榮國中</t>
  </si>
  <si>
    <t>三重高中</t>
  </si>
  <si>
    <t>臺北縣</t>
  </si>
  <si>
    <t>淡水國中</t>
  </si>
  <si>
    <t>女子組單打會外賽</t>
  </si>
  <si>
    <t>湯敏棋</t>
  </si>
  <si>
    <t>體育學院</t>
  </si>
  <si>
    <t>遲心敏</t>
  </si>
  <si>
    <t>安定國中</t>
  </si>
  <si>
    <t>陳慕音　</t>
  </si>
  <si>
    <t>台灣師範大學　</t>
  </si>
  <si>
    <t>台北市　</t>
  </si>
  <si>
    <t>陳可欣</t>
  </si>
  <si>
    <t>張瑞婷</t>
  </si>
  <si>
    <t>劉玉茹</t>
  </si>
  <si>
    <t>鄭凌</t>
  </si>
  <si>
    <t>莊雅婷</t>
  </si>
  <si>
    <t>李珮琪</t>
  </si>
  <si>
    <t>光榮</t>
  </si>
  <si>
    <t>蔡萱</t>
  </si>
  <si>
    <t>徐竫雯</t>
  </si>
  <si>
    <r>
      <t xml:space="preserve"> </t>
    </r>
    <r>
      <rPr>
        <sz val="12"/>
        <rFont val="細明體"/>
        <family val="3"/>
      </rPr>
      <t>體育大學</t>
    </r>
  </si>
  <si>
    <t>75,60</t>
  </si>
  <si>
    <t>61,61</t>
  </si>
  <si>
    <t>曲芷嫺</t>
  </si>
  <si>
    <t>62,63</t>
  </si>
  <si>
    <t>63,63</t>
  </si>
  <si>
    <t>64,63</t>
  </si>
  <si>
    <t>61,62</t>
  </si>
  <si>
    <t>76(5),63</t>
  </si>
  <si>
    <t>60,61</t>
  </si>
  <si>
    <t>梁文駿</t>
  </si>
  <si>
    <t>吳柏德</t>
  </si>
  <si>
    <t>饒奇山</t>
  </si>
  <si>
    <t>陳彥旭</t>
  </si>
  <si>
    <t>廖飛迪</t>
  </si>
  <si>
    <t>徐振益</t>
  </si>
  <si>
    <t>王介甫</t>
  </si>
  <si>
    <t>湯智程</t>
  </si>
  <si>
    <t>彰師大</t>
  </si>
  <si>
    <t>彰化</t>
  </si>
  <si>
    <t>建國中學</t>
  </si>
  <si>
    <t>花蓮高中</t>
  </si>
  <si>
    <t>花蓮縣</t>
  </si>
  <si>
    <t>師範大學</t>
  </si>
  <si>
    <t>中興高中</t>
  </si>
  <si>
    <t>何/郭</t>
  </si>
  <si>
    <t>易/韓</t>
  </si>
  <si>
    <t>林/毛</t>
  </si>
  <si>
    <t>陳/洪</t>
  </si>
  <si>
    <t>許/李</t>
  </si>
  <si>
    <t>連/羅</t>
  </si>
  <si>
    <t>許/王</t>
  </si>
  <si>
    <t>廖/許</t>
  </si>
  <si>
    <t>62,06,64</t>
  </si>
  <si>
    <t>60,60</t>
  </si>
  <si>
    <t>64,75</t>
  </si>
  <si>
    <t>比賽日期</t>
  </si>
  <si>
    <t>比賽地點</t>
  </si>
  <si>
    <t>組  別</t>
  </si>
  <si>
    <t>裁判長</t>
  </si>
  <si>
    <r>
      <t>女子組單打</t>
    </r>
  </si>
  <si>
    <t>身分</t>
  </si>
  <si>
    <t>排名</t>
  </si>
  <si>
    <t xml:space="preserve">  姓  名</t>
  </si>
  <si>
    <t xml:space="preserve">  學  校</t>
  </si>
  <si>
    <t>縣市</t>
  </si>
  <si>
    <t>半準決賽</t>
  </si>
  <si>
    <t>準決賽</t>
  </si>
  <si>
    <t>決賽</t>
  </si>
  <si>
    <t xml:space="preserve"> </t>
  </si>
  <si>
    <r>
      <t>s</t>
    </r>
    <r>
      <rPr>
        <sz val="10"/>
        <rFont val="Arial"/>
        <family val="2"/>
      </rPr>
      <t>1</t>
    </r>
  </si>
  <si>
    <t>黃懷萱</t>
  </si>
  <si>
    <t>三民高中</t>
  </si>
  <si>
    <t>高雄市</t>
  </si>
  <si>
    <t>冠軍</t>
  </si>
  <si>
    <t>李亞軒</t>
  </si>
  <si>
    <t>台北縣</t>
  </si>
  <si>
    <t>謝/林</t>
  </si>
  <si>
    <t>61,62</t>
  </si>
  <si>
    <t>葉/林</t>
  </si>
  <si>
    <t>61,64</t>
  </si>
  <si>
    <t>比賽日期</t>
  </si>
  <si>
    <t>比賽地點</t>
  </si>
  <si>
    <t>組  別</t>
  </si>
  <si>
    <t>項目</t>
  </si>
  <si>
    <t>裁判長</t>
  </si>
  <si>
    <t>女子組雙打</t>
  </si>
  <si>
    <t>身分</t>
  </si>
  <si>
    <t>排名</t>
  </si>
  <si>
    <t>姓   名</t>
  </si>
  <si>
    <t xml:space="preserve">  學    校</t>
  </si>
  <si>
    <t>縣  市</t>
  </si>
  <si>
    <t>準決賽</t>
  </si>
  <si>
    <t>決賽</t>
  </si>
  <si>
    <t>b</t>
  </si>
  <si>
    <t>冠軍</t>
  </si>
  <si>
    <t>蔡欣廷</t>
  </si>
  <si>
    <t>高紹媛　</t>
  </si>
  <si>
    <r>
      <t xml:space="preserve"> </t>
    </r>
    <r>
      <rPr>
        <sz val="12"/>
        <rFont val="細明體"/>
        <family val="3"/>
      </rPr>
      <t>體育大學</t>
    </r>
    <r>
      <rPr>
        <sz val="12"/>
        <rFont val="Arial"/>
        <family val="2"/>
      </rPr>
      <t xml:space="preserve"> </t>
    </r>
  </si>
  <si>
    <t>桃園縣　</t>
  </si>
  <si>
    <t>蔡萱</t>
  </si>
  <si>
    <t>李/吳</t>
  </si>
  <si>
    <t>李慧倫</t>
  </si>
  <si>
    <t>北體學院</t>
  </si>
  <si>
    <t>北體育學院</t>
  </si>
  <si>
    <t>李/劉</t>
  </si>
  <si>
    <t>李亞軒</t>
  </si>
  <si>
    <t>劉記帆</t>
  </si>
  <si>
    <t>林水澐</t>
  </si>
  <si>
    <t>吳佳怡</t>
  </si>
  <si>
    <t>60,64</t>
  </si>
  <si>
    <t>64,61</t>
  </si>
  <si>
    <t>62,61</t>
  </si>
  <si>
    <t>63,62</t>
  </si>
  <si>
    <t>60,63</t>
  </si>
  <si>
    <t>63,61</t>
  </si>
  <si>
    <t>64,60</t>
  </si>
  <si>
    <t>26,76(3),61</t>
  </si>
  <si>
    <t>76(5),62</t>
  </si>
  <si>
    <t>64,64</t>
  </si>
  <si>
    <t>62,62</t>
  </si>
  <si>
    <t>64,36,63</t>
  </si>
  <si>
    <t>62,46,64</t>
  </si>
  <si>
    <t>61,60</t>
  </si>
  <si>
    <t>63,26,63</t>
  </si>
  <si>
    <t>26,63,64</t>
  </si>
  <si>
    <t>蔡/李</t>
  </si>
  <si>
    <t>98(3)</t>
  </si>
  <si>
    <t>64,62</t>
  </si>
  <si>
    <t>B</t>
  </si>
  <si>
    <t>61,75</t>
  </si>
  <si>
    <t>洪睿晨</t>
  </si>
  <si>
    <t>46,64,61</t>
  </si>
  <si>
    <t>26,64,63</t>
  </si>
  <si>
    <t>廖/張</t>
  </si>
  <si>
    <t>76(2),63</t>
  </si>
  <si>
    <t>陳/洪</t>
  </si>
  <si>
    <t>61,61</t>
  </si>
  <si>
    <t>廖/陳</t>
  </si>
  <si>
    <t>61,63</t>
  </si>
  <si>
    <t>吳/黃</t>
  </si>
  <si>
    <t xml:space="preserve">  26,63,10-8</t>
  </si>
  <si>
    <t>何/郭</t>
  </si>
  <si>
    <t>16,63,10-4</t>
  </si>
  <si>
    <t>李/林</t>
  </si>
  <si>
    <t>63,76(4)</t>
  </si>
  <si>
    <t>蔡欣廷</t>
  </si>
  <si>
    <t>李珮琪</t>
  </si>
  <si>
    <r>
      <t xml:space="preserve"> </t>
    </r>
    <r>
      <rPr>
        <sz val="12"/>
        <color indexed="8"/>
        <rFont val="細明體"/>
        <family val="3"/>
      </rPr>
      <t>李珮琪</t>
    </r>
  </si>
  <si>
    <t>劉記帆</t>
  </si>
  <si>
    <t>67(4),61,10-5</t>
  </si>
  <si>
    <t>63,16,10-3</t>
  </si>
  <si>
    <t>76(2),75</t>
  </si>
  <si>
    <t>阮庭妃</t>
  </si>
  <si>
    <t>劉玉茹</t>
  </si>
  <si>
    <t>陳怡如</t>
  </si>
  <si>
    <t>張育綺</t>
  </si>
  <si>
    <t>陳仲殊</t>
  </si>
  <si>
    <t>a</t>
  </si>
  <si>
    <t>64,57,10-6</t>
  </si>
  <si>
    <t>46,63,10-5</t>
  </si>
  <si>
    <t>62,64</t>
  </si>
  <si>
    <t>陳以宸</t>
  </si>
  <si>
    <t>李孟樺</t>
  </si>
  <si>
    <t>林子揚</t>
  </si>
  <si>
    <t>a</t>
  </si>
  <si>
    <t>b</t>
  </si>
  <si>
    <t>阮庭妃</t>
  </si>
  <si>
    <t>王汶琳</t>
  </si>
  <si>
    <t>王汶琳</t>
  </si>
  <si>
    <t>高紹媛</t>
  </si>
  <si>
    <t>75,64</t>
  </si>
  <si>
    <t>60,62</t>
  </si>
  <si>
    <t>陳怡如</t>
  </si>
  <si>
    <t xml:space="preserve"> 體育大學</t>
  </si>
  <si>
    <t>繆鈺玲</t>
  </si>
  <si>
    <t xml:space="preserve">西苑高中 </t>
  </si>
  <si>
    <t>台中市</t>
  </si>
  <si>
    <t>鄭義蓓</t>
  </si>
  <si>
    <t>阮宇筑</t>
  </si>
  <si>
    <t xml:space="preserve"> 師範大學</t>
  </si>
  <si>
    <t>阮慧貞</t>
  </si>
  <si>
    <t>戴幼琳</t>
  </si>
  <si>
    <t>師範大學</t>
  </si>
  <si>
    <t>陳衍伶</t>
  </si>
  <si>
    <t>高紹媛　</t>
  </si>
  <si>
    <t xml:space="preserve">體育大學 </t>
  </si>
  <si>
    <t>比賽日期</t>
  </si>
  <si>
    <t>比賽地點</t>
  </si>
  <si>
    <t>組  別</t>
  </si>
  <si>
    <t>裁判長</t>
  </si>
  <si>
    <t>身分</t>
  </si>
  <si>
    <t>排名</t>
  </si>
  <si>
    <t xml:space="preserve">  姓  名</t>
  </si>
  <si>
    <t>縣市</t>
  </si>
  <si>
    <t>半準決賽</t>
  </si>
  <si>
    <t>準決賽</t>
  </si>
  <si>
    <t>決賽</t>
  </si>
  <si>
    <t>冠軍</t>
  </si>
  <si>
    <t>62,62</t>
  </si>
  <si>
    <t>何秋美</t>
  </si>
  <si>
    <t>陳慕音　</t>
  </si>
  <si>
    <t xml:space="preserve"> 師範大學　</t>
  </si>
  <si>
    <t>項目</t>
  </si>
  <si>
    <t>男子組單打</t>
  </si>
  <si>
    <t>學    校</t>
  </si>
  <si>
    <t>第二輪</t>
  </si>
  <si>
    <t>1</t>
  </si>
  <si>
    <t>61,61</t>
  </si>
  <si>
    <t>75,62</t>
  </si>
  <si>
    <t>童亢</t>
  </si>
  <si>
    <t xml:space="preserve"> 北體育學院</t>
  </si>
  <si>
    <t>63,64</t>
  </si>
  <si>
    <t>李東翰</t>
  </si>
  <si>
    <t>36,61,64</t>
  </si>
  <si>
    <t>as</t>
  </si>
  <si>
    <t>63,62</t>
  </si>
  <si>
    <t>王介甫</t>
  </si>
  <si>
    <t xml:space="preserve"> 立三重高中</t>
  </si>
  <si>
    <t>胡浩陽</t>
  </si>
  <si>
    <t>64,67(5),62</t>
  </si>
  <si>
    <t>毛瑞</t>
  </si>
  <si>
    <t>中興</t>
  </si>
  <si>
    <t>62,63</t>
  </si>
  <si>
    <t>彰化師大</t>
  </si>
  <si>
    <t>廖晧翔</t>
  </si>
  <si>
    <t>61,63</t>
  </si>
  <si>
    <t>75,16,62</t>
  </si>
  <si>
    <t>36,63,62</t>
  </si>
  <si>
    <t>62,36,76(4)</t>
  </si>
  <si>
    <t>63,06,64</t>
  </si>
  <si>
    <t>62,76(3)</t>
  </si>
  <si>
    <t>何智仁</t>
  </si>
  <si>
    <t>76(3),62</t>
  </si>
  <si>
    <t>陳奕達</t>
  </si>
  <si>
    <t>62,61</t>
  </si>
  <si>
    <t>76(5),36,63</t>
  </si>
  <si>
    <t>67(7),76(3),63</t>
  </si>
  <si>
    <t>64,64</t>
  </si>
  <si>
    <t>64,61</t>
  </si>
  <si>
    <t>36,62,63</t>
  </si>
  <si>
    <t>76(5),75</t>
  </si>
  <si>
    <t>64,62</t>
  </si>
  <si>
    <t>63,75</t>
  </si>
  <si>
    <t>57,61,64</t>
  </si>
  <si>
    <t>63,61</t>
  </si>
  <si>
    <t>63,75</t>
  </si>
  <si>
    <t>廖晧喆</t>
  </si>
  <si>
    <t>廖晧翔</t>
  </si>
  <si>
    <t>67(5),75,10-3</t>
  </si>
  <si>
    <t>76(8),46,63</t>
  </si>
  <si>
    <t>廖晧喆</t>
  </si>
  <si>
    <t>62,26,76(4)</t>
  </si>
  <si>
    <t>61,26,62</t>
  </si>
  <si>
    <t>57,63,61</t>
  </si>
  <si>
    <t>62,46,10-6</t>
  </si>
  <si>
    <t>戴幼琳</t>
  </si>
  <si>
    <t>遲心敏</t>
  </si>
  <si>
    <t>陳衍伶</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</si>
</sst>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Ja&quot;;&quot;Ja&quot;;&quot;Nej&quot;"/>
    <numFmt numFmtId="189" formatCode="&quot;Sant&quot;;&quot;Sant&quot;;&quot;Falskt&quot;"/>
    <numFmt numFmtId="190" formatCode="&quot;På&quot;;&quot;På&quot;;&quot;Av&quot;"/>
    <numFmt numFmtId="191" formatCode="[$$-409]#,##0.00"/>
    <numFmt numFmtId="192" formatCode="0.0000"/>
    <numFmt numFmtId="193" formatCode="d/mmm/yy"/>
    <numFmt numFmtId="194" formatCode="dd/mm/yyyy"/>
    <numFmt numFmtId="195" formatCode="dd\ mmm\ yy"/>
    <numFmt numFmtId="196" formatCode="yy/mm/dd"/>
    <numFmt numFmtId="197" formatCode="0.000"/>
    <numFmt numFmtId="198" formatCode="&quot;$&quot;#,##0"/>
    <numFmt numFmtId="199" formatCode="&quot;$&quot;#,##0.00"/>
    <numFmt numFmtId="200" formatCode=";;;"/>
    <numFmt numFmtId="201" formatCode="mm/dd/yy"/>
    <numFmt numFmtId="202" formatCode="#,##0.0000"/>
    <numFmt numFmtId="203" formatCode="mmm\-yyyy"/>
    <numFmt numFmtId="204" formatCode="[$-809]dd\ mmmm\ yyyy"/>
    <numFmt numFmtId="205" formatCode="[$-409]d\-mmm\-yy;@"/>
    <numFmt numFmtId="206" formatCode="dd/mm/yy"/>
    <numFmt numFmtId="207" formatCode="&quot;Yes&quot;;&quot;Yes&quot;;&quot;No&quot;"/>
    <numFmt numFmtId="208" formatCode="&quot;True&quot;;&quot;True&quot;;&quot;False&quot;"/>
    <numFmt numFmtId="209" formatCode="&quot;On&quot;;&quot;On&quot;;&quot;Off&quot;"/>
    <numFmt numFmtId="210" formatCode="m&quot;月&quot;d&quot;日&quot;"/>
  </numFmts>
  <fonts count="64">
    <font>
      <sz val="10"/>
      <name val="Arial"/>
      <family val="2"/>
    </font>
    <font>
      <u val="single"/>
      <sz val="10"/>
      <color indexed="12"/>
      <name val="Arial"/>
      <family val="2"/>
    </font>
    <font>
      <u val="single"/>
      <sz val="10"/>
      <color indexed="20"/>
      <name val="Arial"/>
      <family val="2"/>
    </font>
    <font>
      <sz val="20"/>
      <name val="Arial"/>
      <family val="2"/>
    </font>
    <font>
      <sz val="9"/>
      <name val="Arial"/>
      <family val="2"/>
    </font>
    <font>
      <sz val="6"/>
      <name val="Arial"/>
      <family val="2"/>
    </font>
    <font>
      <b/>
      <sz val="11"/>
      <name val="Arial"/>
      <family val="2"/>
    </font>
    <font>
      <sz val="10"/>
      <color indexed="9"/>
      <name val="Arial"/>
      <family val="2"/>
    </font>
    <font>
      <sz val="10"/>
      <color indexed="8"/>
      <name val="Arial"/>
      <family val="2"/>
    </font>
    <font>
      <sz val="8"/>
      <name val="Arial"/>
      <family val="2"/>
    </font>
    <font>
      <sz val="20"/>
      <color indexed="9"/>
      <name val="Arial"/>
      <family val="2"/>
    </font>
    <font>
      <sz val="12"/>
      <name val="Arial"/>
      <family val="2"/>
    </font>
    <font>
      <sz val="11"/>
      <name val="Arial"/>
      <family val="2"/>
    </font>
    <font>
      <sz val="6"/>
      <color indexed="9"/>
      <name val="Arial"/>
      <family val="2"/>
    </font>
    <font>
      <sz val="7"/>
      <color indexed="9"/>
      <name val="Arial"/>
      <family val="2"/>
    </font>
    <font>
      <b/>
      <sz val="8.5"/>
      <name val="Arial"/>
      <family val="2"/>
    </font>
    <font>
      <sz val="8.5"/>
      <name val="Arial"/>
      <family val="2"/>
    </font>
    <font>
      <sz val="8.5"/>
      <color indexed="8"/>
      <name val="Arial"/>
      <family val="2"/>
    </font>
    <font>
      <sz val="8.5"/>
      <color indexed="9"/>
      <name val="Arial"/>
      <family val="2"/>
    </font>
    <font>
      <i/>
      <sz val="6"/>
      <color indexed="9"/>
      <name val="Arial"/>
      <family val="2"/>
    </font>
    <font>
      <sz val="14"/>
      <name val="Arial"/>
      <family val="2"/>
    </font>
    <font>
      <sz val="14"/>
      <color indexed="9"/>
      <name val="Arial"/>
      <family val="2"/>
    </font>
    <font>
      <i/>
      <sz val="8.5"/>
      <color indexed="9"/>
      <name val="Arial"/>
      <family val="2"/>
    </font>
    <font>
      <sz val="12"/>
      <name val="細明體"/>
      <family val="3"/>
    </font>
    <font>
      <sz val="11"/>
      <color indexed="9"/>
      <name val="Arial"/>
      <family val="2"/>
    </font>
    <font>
      <sz val="10"/>
      <name val="細明體"/>
      <family val="3"/>
    </font>
    <font>
      <sz val="10"/>
      <name val="Times New Roman"/>
      <family val="1"/>
    </font>
    <font>
      <sz val="8"/>
      <name val="新細明體"/>
      <family val="1"/>
    </font>
    <font>
      <sz val="10"/>
      <name val="新細明體"/>
      <family val="1"/>
    </font>
    <font>
      <b/>
      <sz val="10"/>
      <name val="新細明體"/>
      <family val="1"/>
    </font>
    <font>
      <sz val="10"/>
      <color indexed="9"/>
      <name val="新細明體"/>
      <family val="1"/>
    </font>
    <font>
      <sz val="8.5"/>
      <name val="細明體"/>
      <family val="3"/>
    </font>
    <font>
      <i/>
      <sz val="11"/>
      <name val="細明體"/>
      <family val="3"/>
    </font>
    <font>
      <b/>
      <sz val="12"/>
      <name val="Arial"/>
      <family val="2"/>
    </font>
    <font>
      <sz val="12"/>
      <color indexed="8"/>
      <name val="Arial"/>
      <family val="2"/>
    </font>
    <font>
      <i/>
      <sz val="10"/>
      <color indexed="9"/>
      <name val="Arial"/>
      <family val="2"/>
    </font>
    <font>
      <sz val="12"/>
      <color indexed="9"/>
      <name val="Arial"/>
      <family val="2"/>
    </font>
    <font>
      <b/>
      <sz val="12"/>
      <name val="細明體"/>
      <family val="3"/>
    </font>
    <font>
      <i/>
      <sz val="12"/>
      <color indexed="9"/>
      <name val="Arial"/>
      <family val="2"/>
    </font>
    <font>
      <b/>
      <sz val="12"/>
      <color indexed="8"/>
      <name val="Arial"/>
      <family val="2"/>
    </font>
    <font>
      <sz val="11"/>
      <color indexed="8"/>
      <name val="Arial"/>
      <family val="2"/>
    </font>
    <font>
      <i/>
      <sz val="11"/>
      <color indexed="9"/>
      <name val="Arial"/>
      <family val="2"/>
    </font>
    <font>
      <b/>
      <sz val="11"/>
      <color indexed="8"/>
      <name val="Arial"/>
      <family val="2"/>
    </font>
    <font>
      <sz val="12"/>
      <color indexed="14"/>
      <name val="Arial"/>
      <family val="2"/>
    </font>
    <font>
      <sz val="14"/>
      <name val="細明體"/>
      <family val="3"/>
    </font>
    <font>
      <sz val="14"/>
      <color indexed="9"/>
      <name val="Times New Roman"/>
      <family val="1"/>
    </font>
    <font>
      <sz val="14"/>
      <color indexed="8"/>
      <name val="Times New Roman"/>
      <family val="1"/>
    </font>
    <font>
      <sz val="12"/>
      <color indexed="8"/>
      <name val="細明體"/>
      <family val="3"/>
    </font>
    <font>
      <i/>
      <sz val="10"/>
      <name val="Arial"/>
      <family val="2"/>
    </font>
    <font>
      <sz val="16"/>
      <name val="Arial"/>
      <family val="2"/>
    </font>
    <font>
      <sz val="9"/>
      <name val="Times New Roman"/>
      <family val="1"/>
    </font>
    <font>
      <i/>
      <sz val="10"/>
      <name val="Times New Roman"/>
      <family val="1"/>
    </font>
    <font>
      <sz val="8"/>
      <color indexed="9"/>
      <name val="新細明體"/>
      <family val="1"/>
    </font>
    <font>
      <sz val="10"/>
      <color indexed="8"/>
      <name val="新細明體"/>
      <family val="1"/>
    </font>
    <font>
      <sz val="12"/>
      <color indexed="8"/>
      <name val="新細明體"/>
      <family val="1"/>
    </font>
    <font>
      <sz val="8"/>
      <color indexed="8"/>
      <name val="Arial"/>
      <family val="2"/>
    </font>
    <font>
      <sz val="12"/>
      <name val="新細明體"/>
      <family val="1"/>
    </font>
    <font>
      <sz val="8"/>
      <name val="Times New Roman"/>
      <family val="1"/>
    </font>
    <font>
      <i/>
      <sz val="8"/>
      <name val="Times New Roman"/>
      <family val="1"/>
    </font>
    <font>
      <i/>
      <sz val="8"/>
      <name val="Arial"/>
      <family val="2"/>
    </font>
    <font>
      <sz val="12"/>
      <name val="Times New Roman"/>
      <family val="1"/>
    </font>
    <font>
      <sz val="9"/>
      <name val="新細明體"/>
      <family val="1"/>
    </font>
    <font>
      <sz val="12"/>
      <color indexed="10"/>
      <name val="Arial"/>
      <family val="2"/>
    </font>
    <font>
      <sz val="11"/>
      <color indexed="8"/>
      <name val="細明體"/>
      <family val="3"/>
    </font>
  </fonts>
  <fills count="5">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color indexed="63"/>
      </left>
      <right style="thin"/>
      <top style="thin">
        <color indexed="8"/>
      </top>
      <bottom style="thin">
        <color indexed="8"/>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186" fontId="0" fillId="0" borderId="0" applyFont="0" applyFill="0" applyBorder="0" applyAlignment="0" applyProtection="0"/>
    <xf numFmtId="0" fontId="1" fillId="0" borderId="0" applyNumberFormat="0" applyFill="0" applyBorder="0" applyAlignment="0" applyProtection="0"/>
  </cellStyleXfs>
  <cellXfs count="457">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0" fillId="0" borderId="0" xfId="0" applyAlignment="1">
      <alignment horizontal="center"/>
    </xf>
    <xf numFmtId="0" fontId="5" fillId="0" borderId="0" xfId="0" applyFont="1" applyAlignment="1">
      <alignment horizontal="center" vertical="center"/>
    </xf>
    <xf numFmtId="49" fontId="0" fillId="0" borderId="0" xfId="0" applyNumberFormat="1" applyFont="1" applyAlignment="1">
      <alignment horizontal="left"/>
    </xf>
    <xf numFmtId="49" fontId="3" fillId="0" borderId="0" xfId="0" applyNumberFormat="1" applyFont="1" applyAlignment="1">
      <alignment horizontal="left" vertical="top"/>
    </xf>
    <xf numFmtId="49" fontId="0" fillId="0" borderId="0" xfId="0" applyNumberFormat="1" applyFont="1" applyAlignment="1">
      <alignment/>
    </xf>
    <xf numFmtId="0" fontId="13" fillId="0" borderId="0" xfId="0" applyFont="1" applyAlignment="1">
      <alignment horizontal="center" vertical="center"/>
    </xf>
    <xf numFmtId="49" fontId="8" fillId="0" borderId="1" xfId="0" applyNumberFormat="1" applyFont="1" applyBorder="1" applyAlignment="1">
      <alignment horizontal="left" vertical="center"/>
    </xf>
    <xf numFmtId="0" fontId="14" fillId="0" borderId="0" xfId="0" applyFont="1" applyAlignment="1">
      <alignment/>
    </xf>
    <xf numFmtId="0" fontId="7" fillId="0" borderId="0" xfId="0" applyFont="1" applyAlignment="1">
      <alignment/>
    </xf>
    <xf numFmtId="0" fontId="3" fillId="0" borderId="0" xfId="0" applyFont="1" applyAlignment="1">
      <alignment vertical="top"/>
    </xf>
    <xf numFmtId="49" fontId="3" fillId="0" borderId="0" xfId="0" applyNumberFormat="1" applyFont="1" applyAlignment="1">
      <alignment vertical="top"/>
    </xf>
    <xf numFmtId="49" fontId="10" fillId="0" borderId="0" xfId="0" applyNumberFormat="1" applyFont="1" applyAlignment="1">
      <alignment vertical="top"/>
    </xf>
    <xf numFmtId="49" fontId="7" fillId="0" borderId="0" xfId="0" applyNumberFormat="1" applyFont="1" applyAlignment="1">
      <alignment/>
    </xf>
    <xf numFmtId="0" fontId="13" fillId="0" borderId="0" xfId="0" applyFont="1" applyAlignment="1">
      <alignment vertical="center"/>
    </xf>
    <xf numFmtId="49" fontId="5" fillId="0" borderId="0" xfId="0" applyNumberFormat="1" applyFont="1" applyAlignment="1">
      <alignment horizontal="center" vertical="center"/>
    </xf>
    <xf numFmtId="49" fontId="5" fillId="0" borderId="0" xfId="0" applyNumberFormat="1" applyFont="1" applyAlignment="1">
      <alignment horizontal="left" vertical="center"/>
    </xf>
    <xf numFmtId="49" fontId="13" fillId="0" borderId="0" xfId="0" applyNumberFormat="1" applyFont="1" applyAlignment="1">
      <alignment horizontal="center" vertical="center"/>
    </xf>
    <xf numFmtId="49" fontId="13" fillId="0" borderId="0" xfId="0" applyNumberFormat="1"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2" borderId="0" xfId="0" applyFont="1" applyFill="1" applyAlignment="1">
      <alignment vertical="center"/>
    </xf>
    <xf numFmtId="49" fontId="18" fillId="2" borderId="0" xfId="0" applyNumberFormat="1" applyFont="1" applyFill="1" applyAlignment="1">
      <alignment vertical="center"/>
    </xf>
    <xf numFmtId="0" fontId="17" fillId="0" borderId="2" xfId="0" applyFont="1" applyBorder="1" applyAlignment="1">
      <alignment horizontal="center" vertical="center"/>
    </xf>
    <xf numFmtId="0" fontId="17" fillId="0" borderId="0" xfId="0" applyFont="1" applyAlignment="1">
      <alignment horizontal="center" vertical="center"/>
    </xf>
    <xf numFmtId="49" fontId="12" fillId="2" borderId="0" xfId="0" applyNumberFormat="1" applyFont="1" applyFill="1" applyAlignment="1">
      <alignment horizontal="center" vertical="center"/>
    </xf>
    <xf numFmtId="49" fontId="20" fillId="2" borderId="0" xfId="0" applyNumberFormat="1" applyFont="1" applyFill="1" applyAlignment="1">
      <alignment vertical="center"/>
    </xf>
    <xf numFmtId="49" fontId="21" fillId="2" borderId="0" xfId="0" applyNumberFormat="1" applyFont="1" applyFill="1" applyAlignment="1">
      <alignment vertical="center"/>
    </xf>
    <xf numFmtId="0" fontId="0" fillId="2" borderId="0" xfId="0" applyFill="1" applyAlignment="1">
      <alignment vertical="center"/>
    </xf>
    <xf numFmtId="0" fontId="18" fillId="2" borderId="3" xfId="0" applyFont="1" applyFill="1" applyBorder="1" applyAlignment="1">
      <alignment vertical="center"/>
    </xf>
    <xf numFmtId="0" fontId="16" fillId="0" borderId="0" xfId="0" applyFont="1" applyAlignment="1">
      <alignment horizontal="center" vertical="center"/>
    </xf>
    <xf numFmtId="0" fontId="18" fillId="0" borderId="0" xfId="0" applyFont="1" applyAlignment="1">
      <alignment horizontal="center" vertical="center"/>
    </xf>
    <xf numFmtId="0" fontId="18" fillId="2" borderId="0" xfId="0" applyFont="1" applyFill="1" applyAlignment="1">
      <alignment horizontal="right" vertical="center"/>
    </xf>
    <xf numFmtId="0" fontId="18" fillId="2" borderId="3" xfId="0" applyFont="1" applyFill="1" applyBorder="1" applyAlignment="1">
      <alignment horizontal="right" vertical="center"/>
    </xf>
    <xf numFmtId="0" fontId="22" fillId="2" borderId="0" xfId="0" applyFont="1" applyFill="1" applyAlignment="1">
      <alignment horizontal="right" vertical="center"/>
    </xf>
    <xf numFmtId="49" fontId="18" fillId="0" borderId="0" xfId="0" applyNumberFormat="1" applyFont="1" applyAlignment="1">
      <alignment horizontal="center" vertical="center"/>
    </xf>
    <xf numFmtId="0" fontId="18" fillId="0" borderId="3" xfId="0" applyFont="1" applyFill="1" applyBorder="1" applyAlignment="1">
      <alignment horizontal="center" vertical="center"/>
    </xf>
    <xf numFmtId="0" fontId="18" fillId="0" borderId="0" xfId="0" applyFont="1" applyFill="1" applyAlignment="1">
      <alignment horizontal="center" vertical="center"/>
    </xf>
    <xf numFmtId="49" fontId="10" fillId="0" borderId="0" xfId="0" applyNumberFormat="1" applyFont="1" applyFill="1" applyAlignment="1">
      <alignment vertical="top"/>
    </xf>
    <xf numFmtId="49" fontId="13" fillId="0" borderId="0" xfId="0" applyNumberFormat="1" applyFont="1" applyFill="1" applyAlignment="1">
      <alignment horizontal="center" vertical="center"/>
    </xf>
    <xf numFmtId="49" fontId="24" fillId="0" borderId="0" xfId="0" applyNumberFormat="1" applyFont="1" applyFill="1" applyAlignment="1">
      <alignment horizontal="center" vertical="center"/>
    </xf>
    <xf numFmtId="0" fontId="7" fillId="0" borderId="0" xfId="0" applyFont="1" applyFill="1" applyAlignment="1">
      <alignment/>
    </xf>
    <xf numFmtId="0" fontId="19" fillId="3" borderId="4" xfId="0" applyFont="1" applyFill="1" applyBorder="1" applyAlignment="1">
      <alignment horizontal="center" vertical="center"/>
    </xf>
    <xf numFmtId="49" fontId="17" fillId="0" borderId="0" xfId="0" applyNumberFormat="1" applyFont="1" applyAlignment="1">
      <alignment horizontal="center" vertical="center"/>
    </xf>
    <xf numFmtId="0" fontId="5" fillId="0" borderId="0" xfId="0" applyFont="1" applyFill="1" applyAlignment="1">
      <alignment horizontal="center" vertical="center"/>
    </xf>
    <xf numFmtId="1" fontId="18" fillId="0" borderId="0" xfId="0" applyNumberFormat="1" applyFont="1" applyFill="1" applyAlignment="1">
      <alignment horizontal="center" vertical="center"/>
    </xf>
    <xf numFmtId="0" fontId="18" fillId="2" borderId="0" xfId="0" applyFont="1" applyFill="1" applyAlignment="1">
      <alignment horizontal="center" vertical="center"/>
    </xf>
    <xf numFmtId="49" fontId="18" fillId="2" borderId="0" xfId="0" applyNumberFormat="1" applyFont="1" applyFill="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2" xfId="0" applyFont="1" applyFill="1" applyBorder="1" applyAlignment="1">
      <alignment horizontal="center" vertical="center"/>
    </xf>
    <xf numFmtId="0" fontId="22" fillId="0" borderId="0" xfId="0" applyFont="1" applyAlignment="1">
      <alignment horizontal="center" vertical="center"/>
    </xf>
    <xf numFmtId="0" fontId="22" fillId="0" borderId="3" xfId="0" applyFont="1" applyBorder="1" applyAlignment="1">
      <alignment horizontal="center" vertical="center"/>
    </xf>
    <xf numFmtId="0" fontId="18" fillId="0" borderId="4" xfId="0" applyFont="1" applyBorder="1" applyAlignment="1">
      <alignment horizontal="center" vertical="center"/>
    </xf>
    <xf numFmtId="0" fontId="22" fillId="0" borderId="2" xfId="0" applyFont="1" applyBorder="1" applyAlignment="1">
      <alignment horizontal="center" vertical="center"/>
    </xf>
    <xf numFmtId="0" fontId="27" fillId="0" borderId="0" xfId="0" applyFont="1" applyAlignment="1">
      <alignment vertical="center"/>
    </xf>
    <xf numFmtId="49" fontId="27" fillId="0" borderId="1" xfId="0" applyNumberFormat="1" applyFont="1" applyBorder="1" applyAlignment="1">
      <alignment vertical="center"/>
    </xf>
    <xf numFmtId="49" fontId="29" fillId="4" borderId="0" xfId="0" applyNumberFormat="1" applyFont="1" applyFill="1" applyAlignment="1">
      <alignment vertical="center"/>
    </xf>
    <xf numFmtId="49" fontId="28" fillId="4" borderId="0" xfId="0" applyNumberFormat="1" applyFont="1" applyFill="1" applyAlignment="1">
      <alignment horizontal="right" vertical="center"/>
    </xf>
    <xf numFmtId="49" fontId="28" fillId="4" borderId="0" xfId="0" applyNumberFormat="1" applyFont="1" applyFill="1" applyAlignment="1">
      <alignment horizontal="center" vertical="center"/>
    </xf>
    <xf numFmtId="49" fontId="28" fillId="4" borderId="0" xfId="0" applyNumberFormat="1" applyFont="1" applyFill="1" applyAlignment="1">
      <alignment horizontal="left" vertical="center"/>
    </xf>
    <xf numFmtId="49" fontId="30" fillId="4" borderId="0" xfId="0" applyNumberFormat="1" applyFont="1" applyFill="1" applyAlignment="1">
      <alignment horizontal="center" vertical="center"/>
    </xf>
    <xf numFmtId="49" fontId="30" fillId="4" borderId="0" xfId="0" applyNumberFormat="1" applyFont="1" applyFill="1" applyAlignment="1">
      <alignment vertical="center"/>
    </xf>
    <xf numFmtId="0" fontId="28" fillId="0" borderId="0" xfId="0" applyFont="1" applyAlignment="1">
      <alignment vertical="center"/>
    </xf>
    <xf numFmtId="49" fontId="28" fillId="4" borderId="0" xfId="0" applyNumberFormat="1" applyFont="1" applyFill="1" applyAlignment="1">
      <alignment vertical="center"/>
    </xf>
    <xf numFmtId="0" fontId="31" fillId="0" borderId="5" xfId="0" applyFont="1" applyBorder="1" applyAlignment="1">
      <alignment vertical="center"/>
    </xf>
    <xf numFmtId="0" fontId="32" fillId="2" borderId="0" xfId="0" applyFont="1" applyFill="1" applyAlignment="1">
      <alignment horizontal="right" vertical="center"/>
    </xf>
    <xf numFmtId="49" fontId="0" fillId="0" borderId="0" xfId="0" applyNumberFormat="1" applyFont="1" applyAlignment="1">
      <alignment/>
    </xf>
    <xf numFmtId="0" fontId="0" fillId="0" borderId="0" xfId="0" applyFont="1" applyAlignment="1">
      <alignment/>
    </xf>
    <xf numFmtId="49" fontId="16" fillId="2" borderId="0" xfId="0" applyNumberFormat="1" applyFont="1" applyFill="1" applyAlignment="1">
      <alignment vertical="center"/>
    </xf>
    <xf numFmtId="0" fontId="0" fillId="2" borderId="0" xfId="0" applyFont="1" applyFill="1" applyAlignment="1">
      <alignment vertical="center"/>
    </xf>
    <xf numFmtId="0" fontId="0" fillId="0" borderId="0" xfId="0" applyFont="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0" xfId="0" applyFont="1" applyAlignment="1">
      <alignment/>
    </xf>
    <xf numFmtId="0" fontId="0" fillId="0" borderId="8" xfId="0" applyFont="1" applyBorder="1" applyAlignment="1">
      <alignment vertical="center"/>
    </xf>
    <xf numFmtId="49" fontId="15" fillId="0" borderId="0" xfId="0" applyNumberFormat="1" applyFont="1" applyFill="1" applyAlignment="1">
      <alignment horizontal="center" vertical="center"/>
    </xf>
    <xf numFmtId="49" fontId="16" fillId="0" borderId="0" xfId="0" applyNumberFormat="1" applyFont="1" applyFill="1" applyAlignment="1">
      <alignment horizontal="center" vertical="center"/>
    </xf>
    <xf numFmtId="49" fontId="5" fillId="0" borderId="0" xfId="0" applyNumberFormat="1" applyFont="1" applyFill="1" applyAlignment="1">
      <alignment horizontal="right" vertical="center"/>
    </xf>
    <xf numFmtId="0" fontId="5" fillId="0" borderId="0" xfId="0" applyFont="1" applyFill="1" applyAlignment="1">
      <alignment horizontal="right" vertical="center"/>
    </xf>
    <xf numFmtId="0" fontId="16" fillId="0" borderId="0" xfId="0" applyFont="1" applyFill="1" applyAlignment="1">
      <alignment horizontal="center" vertical="center"/>
    </xf>
    <xf numFmtId="0" fontId="18" fillId="2" borderId="0" xfId="0" applyFont="1" applyFill="1" applyBorder="1" applyAlignment="1">
      <alignment horizontal="center" vertical="center"/>
    </xf>
    <xf numFmtId="0" fontId="17" fillId="0" borderId="0" xfId="0" applyFont="1" applyBorder="1" applyAlignment="1">
      <alignment horizontal="center" vertical="center"/>
    </xf>
    <xf numFmtId="0" fontId="18" fillId="2" borderId="9" xfId="0" applyFont="1" applyFill="1" applyBorder="1" applyAlignment="1">
      <alignment vertical="center"/>
    </xf>
    <xf numFmtId="0" fontId="18" fillId="2" borderId="0" xfId="0" applyFont="1" applyFill="1" applyBorder="1" applyAlignment="1">
      <alignment vertical="center"/>
    </xf>
    <xf numFmtId="0" fontId="17" fillId="0" borderId="0" xfId="0" applyFont="1" applyBorder="1" applyAlignment="1">
      <alignment horizontal="right" vertical="center"/>
    </xf>
    <xf numFmtId="0" fontId="19" fillId="3" borderId="0" xfId="0" applyFont="1" applyFill="1" applyBorder="1" applyAlignment="1">
      <alignment horizontal="center" vertical="center"/>
    </xf>
    <xf numFmtId="49" fontId="16" fillId="2" borderId="0" xfId="0" applyNumberFormat="1" applyFont="1" applyFill="1" applyAlignment="1">
      <alignment/>
    </xf>
    <xf numFmtId="49" fontId="18" fillId="2" borderId="0" xfId="0" applyNumberFormat="1" applyFont="1" applyFill="1" applyAlignment="1">
      <alignment/>
    </xf>
    <xf numFmtId="0" fontId="0" fillId="2" borderId="0" xfId="0" applyFont="1" applyFill="1" applyAlignment="1">
      <alignment/>
    </xf>
    <xf numFmtId="0" fontId="8" fillId="0" borderId="0" xfId="0" applyFont="1" applyAlignment="1">
      <alignment/>
    </xf>
    <xf numFmtId="0" fontId="32" fillId="2" borderId="0" xfId="0" applyFont="1" applyFill="1" applyAlignment="1">
      <alignment horizontal="center"/>
    </xf>
    <xf numFmtId="0" fontId="33" fillId="0" borderId="3" xfId="0" applyFont="1" applyBorder="1" applyAlignment="1">
      <alignment/>
    </xf>
    <xf numFmtId="0" fontId="34" fillId="0" borderId="0" xfId="0" applyFont="1" applyAlignment="1">
      <alignment/>
    </xf>
    <xf numFmtId="0" fontId="11" fillId="0" borderId="3" xfId="0" applyFont="1" applyBorder="1" applyAlignment="1">
      <alignment/>
    </xf>
    <xf numFmtId="0" fontId="7" fillId="2" borderId="0" xfId="0" applyFont="1" applyFill="1" applyAlignment="1">
      <alignment/>
    </xf>
    <xf numFmtId="0" fontId="8" fillId="0" borderId="0" xfId="0" applyFont="1" applyAlignment="1">
      <alignment horizontal="center"/>
    </xf>
    <xf numFmtId="49" fontId="8" fillId="0" borderId="0" xfId="0" applyNumberFormat="1" applyFont="1" applyAlignment="1">
      <alignment horizontal="center"/>
    </xf>
    <xf numFmtId="0" fontId="7" fillId="2" borderId="0" xfId="0" applyFont="1" applyFill="1" applyAlignment="1">
      <alignment horizontal="center"/>
    </xf>
    <xf numFmtId="49" fontId="7" fillId="2" borderId="0" xfId="0" applyNumberFormat="1" applyFont="1" applyFill="1" applyAlignment="1">
      <alignment/>
    </xf>
    <xf numFmtId="0" fontId="37" fillId="2" borderId="0" xfId="0" applyFont="1" applyFill="1" applyAlignment="1">
      <alignment horizontal="center"/>
    </xf>
    <xf numFmtId="0" fontId="34" fillId="0" borderId="3" xfId="0" applyFont="1" applyBorder="1" applyAlignment="1">
      <alignment horizontal="center"/>
    </xf>
    <xf numFmtId="0" fontId="11" fillId="2" borderId="0" xfId="0" applyFont="1" applyFill="1" applyAlignment="1">
      <alignment/>
    </xf>
    <xf numFmtId="0" fontId="36" fillId="0" borderId="0" xfId="0" applyFont="1" applyAlignment="1">
      <alignment horizontal="right"/>
    </xf>
    <xf numFmtId="0" fontId="38" fillId="3" borderId="10" xfId="0" applyFont="1" applyFill="1" applyBorder="1" applyAlignment="1">
      <alignment horizontal="right"/>
    </xf>
    <xf numFmtId="0" fontId="34" fillId="0" borderId="0" xfId="0" applyFont="1" applyAlignment="1">
      <alignment horizontal="center"/>
    </xf>
    <xf numFmtId="0" fontId="11" fillId="2" borderId="0" xfId="0" applyFont="1" applyFill="1" applyAlignment="1">
      <alignment horizontal="center"/>
    </xf>
    <xf numFmtId="0" fontId="34" fillId="0" borderId="2" xfId="0" applyFont="1" applyBorder="1" applyAlignment="1">
      <alignment horizontal="center"/>
    </xf>
    <xf numFmtId="0" fontId="34" fillId="0" borderId="4" xfId="0" applyFont="1" applyBorder="1" applyAlignment="1">
      <alignment horizontal="center"/>
    </xf>
    <xf numFmtId="0" fontId="36" fillId="0" borderId="0" xfId="0" applyFont="1" applyAlignment="1">
      <alignment horizontal="center"/>
    </xf>
    <xf numFmtId="0" fontId="38" fillId="3" borderId="4" xfId="0" applyFont="1" applyFill="1" applyBorder="1" applyAlignment="1">
      <alignment horizontal="center"/>
    </xf>
    <xf numFmtId="49" fontId="34" fillId="0" borderId="3" xfId="0" applyNumberFormat="1" applyFont="1" applyBorder="1" applyAlignment="1">
      <alignment horizontal="center"/>
    </xf>
    <xf numFmtId="49" fontId="34" fillId="0" borderId="0" xfId="0" applyNumberFormat="1" applyFont="1" applyAlignment="1">
      <alignment horizontal="center"/>
    </xf>
    <xf numFmtId="49" fontId="34" fillId="0" borderId="4" xfId="0" applyNumberFormat="1" applyFont="1" applyBorder="1" applyAlignment="1">
      <alignment horizontal="center"/>
    </xf>
    <xf numFmtId="49" fontId="34" fillId="0" borderId="2" xfId="0" applyNumberFormat="1" applyFont="1" applyBorder="1" applyAlignment="1">
      <alignment horizontal="center"/>
    </xf>
    <xf numFmtId="0" fontId="39" fillId="0" borderId="0" xfId="0" applyFont="1" applyAlignment="1">
      <alignment/>
    </xf>
    <xf numFmtId="0" fontId="6" fillId="0" borderId="3" xfId="0" applyFont="1" applyBorder="1" applyAlignment="1">
      <alignment/>
    </xf>
    <xf numFmtId="0" fontId="40" fillId="0" borderId="3" xfId="0" applyFont="1" applyBorder="1" applyAlignment="1">
      <alignment horizontal="center"/>
    </xf>
    <xf numFmtId="0" fontId="40" fillId="0" borderId="0" xfId="0" applyFont="1" applyAlignment="1">
      <alignment/>
    </xf>
    <xf numFmtId="0" fontId="12" fillId="2" borderId="0" xfId="0" applyFont="1" applyFill="1" applyAlignment="1">
      <alignment/>
    </xf>
    <xf numFmtId="0" fontId="24" fillId="2" borderId="0" xfId="0" applyFont="1" applyFill="1" applyAlignment="1">
      <alignment/>
    </xf>
    <xf numFmtId="49" fontId="12" fillId="2" borderId="0" xfId="0" applyNumberFormat="1" applyFont="1" applyFill="1" applyAlignment="1">
      <alignment/>
    </xf>
    <xf numFmtId="0" fontId="24" fillId="0" borderId="0" xfId="0" applyFont="1" applyAlignment="1">
      <alignment horizontal="right"/>
    </xf>
    <xf numFmtId="0" fontId="41" fillId="3" borderId="10" xfId="0" applyFont="1" applyFill="1" applyBorder="1" applyAlignment="1">
      <alignment horizontal="right"/>
    </xf>
    <xf numFmtId="0" fontId="40" fillId="0" borderId="0" xfId="0" applyFont="1" applyAlignment="1">
      <alignment horizontal="center"/>
    </xf>
    <xf numFmtId="0" fontId="12" fillId="2" borderId="0" xfId="0" applyFont="1" applyFill="1" applyAlignment="1">
      <alignment horizontal="center"/>
    </xf>
    <xf numFmtId="0" fontId="24" fillId="2" borderId="0" xfId="0" applyFont="1" applyFill="1" applyAlignment="1">
      <alignment horizontal="center"/>
    </xf>
    <xf numFmtId="49" fontId="12" fillId="2" borderId="0" xfId="0" applyNumberFormat="1" applyFont="1" applyFill="1" applyAlignment="1">
      <alignment horizontal="center"/>
    </xf>
    <xf numFmtId="0" fontId="12" fillId="0" borderId="3" xfId="0" applyFont="1" applyBorder="1" applyAlignment="1">
      <alignment/>
    </xf>
    <xf numFmtId="0" fontId="40" fillId="0" borderId="2" xfId="0" applyFont="1" applyBorder="1" applyAlignment="1">
      <alignment horizontal="center"/>
    </xf>
    <xf numFmtId="0" fontId="40" fillId="0" borderId="4" xfId="0" applyFont="1" applyBorder="1" applyAlignment="1">
      <alignment horizontal="center"/>
    </xf>
    <xf numFmtId="0" fontId="24" fillId="0" borderId="0" xfId="0" applyFont="1" applyAlignment="1">
      <alignment horizontal="center"/>
    </xf>
    <xf numFmtId="0" fontId="41" fillId="3" borderId="4" xfId="0" applyFont="1" applyFill="1" applyBorder="1" applyAlignment="1">
      <alignment horizontal="center"/>
    </xf>
    <xf numFmtId="49" fontId="40" fillId="0" borderId="3" xfId="0" applyNumberFormat="1" applyFont="1" applyBorder="1" applyAlignment="1">
      <alignment horizontal="center"/>
    </xf>
    <xf numFmtId="49" fontId="40" fillId="0" borderId="0" xfId="0" applyNumberFormat="1" applyFont="1" applyAlignment="1">
      <alignment horizontal="center"/>
    </xf>
    <xf numFmtId="49" fontId="40" fillId="0" borderId="4" xfId="0" applyNumberFormat="1" applyFont="1" applyBorder="1" applyAlignment="1">
      <alignment horizontal="center"/>
    </xf>
    <xf numFmtId="0" fontId="42" fillId="0" borderId="2" xfId="0" applyFont="1" applyBorder="1" applyAlignment="1">
      <alignment horizontal="center"/>
    </xf>
    <xf numFmtId="0" fontId="42" fillId="0" borderId="0" xfId="0" applyFont="1" applyAlignment="1">
      <alignment/>
    </xf>
    <xf numFmtId="0" fontId="42" fillId="0" borderId="3" xfId="0" applyFont="1" applyBorder="1" applyAlignment="1">
      <alignment horizontal="center"/>
    </xf>
    <xf numFmtId="0" fontId="24" fillId="2" borderId="4" xfId="0" applyFont="1" applyFill="1" applyBorder="1" applyAlignment="1">
      <alignment horizontal="center"/>
    </xf>
    <xf numFmtId="49" fontId="40" fillId="0" borderId="2" xfId="0" applyNumberFormat="1" applyFont="1" applyBorder="1" applyAlignment="1">
      <alignment horizontal="center"/>
    </xf>
    <xf numFmtId="0" fontId="12" fillId="2" borderId="0" xfId="0" applyFont="1" applyFill="1" applyBorder="1" applyAlignment="1">
      <alignment horizontal="center"/>
    </xf>
    <xf numFmtId="0" fontId="24" fillId="2" borderId="2" xfId="0" applyFont="1" applyFill="1" applyBorder="1" applyAlignment="1">
      <alignment horizontal="center"/>
    </xf>
    <xf numFmtId="49" fontId="16" fillId="0" borderId="0" xfId="0" applyNumberFormat="1" applyFont="1" applyAlignment="1">
      <alignment vertical="center"/>
    </xf>
    <xf numFmtId="1" fontId="16" fillId="0" borderId="0" xfId="0" applyNumberFormat="1" applyFont="1" applyFill="1" applyAlignment="1">
      <alignment horizontal="center" vertical="center"/>
    </xf>
    <xf numFmtId="0" fontId="8" fillId="0" borderId="0" xfId="0" applyFont="1" applyBorder="1" applyAlignment="1">
      <alignment horizontal="center"/>
    </xf>
    <xf numFmtId="49" fontId="8" fillId="0" borderId="0" xfId="0" applyNumberFormat="1" applyFont="1" applyBorder="1" applyAlignment="1">
      <alignment horizontal="center"/>
    </xf>
    <xf numFmtId="49" fontId="0" fillId="2" borderId="0" xfId="0" applyNumberFormat="1" applyFont="1" applyFill="1" applyAlignment="1">
      <alignment horizontal="center"/>
    </xf>
    <xf numFmtId="0" fontId="16" fillId="2" borderId="0" xfId="0" applyFont="1" applyFill="1" applyAlignment="1">
      <alignment horizontal="center" vertical="center"/>
    </xf>
    <xf numFmtId="0" fontId="16" fillId="0" borderId="0" xfId="0" applyFont="1" applyBorder="1" applyAlignment="1">
      <alignment horizontal="center" vertical="center"/>
    </xf>
    <xf numFmtId="0" fontId="7" fillId="0" borderId="0" xfId="0" applyFont="1" applyAlignment="1">
      <alignment vertical="center"/>
    </xf>
    <xf numFmtId="0" fontId="7" fillId="2" borderId="0" xfId="0" applyFont="1" applyFill="1" applyAlignment="1">
      <alignment vertical="center"/>
    </xf>
    <xf numFmtId="0" fontId="7" fillId="0" borderId="0" xfId="0" applyFont="1" applyAlignment="1">
      <alignment horizontal="center" vertical="center"/>
    </xf>
    <xf numFmtId="0" fontId="35" fillId="0" borderId="3" xfId="0" applyFont="1" applyBorder="1" applyAlignment="1">
      <alignment horizontal="center" vertical="center"/>
    </xf>
    <xf numFmtId="0" fontId="7" fillId="0" borderId="4" xfId="0" applyFont="1" applyBorder="1" applyAlignment="1">
      <alignment horizontal="center" vertical="center"/>
    </xf>
    <xf numFmtId="0" fontId="35" fillId="0" borderId="0" xfId="0" applyFont="1" applyAlignment="1">
      <alignment horizontal="center" vertical="center"/>
    </xf>
    <xf numFmtId="0" fontId="35" fillId="3" borderId="4" xfId="0" applyFont="1" applyFill="1" applyBorder="1" applyAlignment="1">
      <alignment horizontal="center" vertical="center"/>
    </xf>
    <xf numFmtId="0" fontId="35" fillId="0" borderId="2" xfId="0" applyFont="1" applyBorder="1" applyAlignment="1">
      <alignment horizontal="center" vertical="center"/>
    </xf>
    <xf numFmtId="0" fontId="35" fillId="0" borderId="4" xfId="0" applyFont="1" applyBorder="1" applyAlignment="1">
      <alignment horizontal="center" vertical="center"/>
    </xf>
    <xf numFmtId="0" fontId="7" fillId="0" borderId="0" xfId="0" applyFont="1" applyBorder="1" applyAlignment="1">
      <alignment horizontal="center" vertical="center"/>
    </xf>
    <xf numFmtId="49" fontId="3" fillId="0" borderId="0" xfId="0" applyNumberFormat="1" applyFont="1" applyAlignment="1">
      <alignment horizontal="center" vertical="top"/>
    </xf>
    <xf numFmtId="49" fontId="0" fillId="0" borderId="0" xfId="0" applyNumberFormat="1" applyFont="1" applyAlignment="1">
      <alignment horizontal="center"/>
    </xf>
    <xf numFmtId="0" fontId="36" fillId="2" borderId="0" xfId="0" applyFont="1" applyFill="1" applyAlignment="1">
      <alignment/>
    </xf>
    <xf numFmtId="49" fontId="11" fillId="2" borderId="0" xfId="0" applyNumberFormat="1" applyFont="1" applyFill="1" applyAlignment="1">
      <alignment horizontal="center"/>
    </xf>
    <xf numFmtId="0" fontId="11" fillId="0" borderId="0" xfId="0" applyFont="1" applyAlignment="1">
      <alignment vertical="center"/>
    </xf>
    <xf numFmtId="0" fontId="36" fillId="2" borderId="0" xfId="0" applyFont="1" applyFill="1" applyAlignment="1">
      <alignment horizontal="center"/>
    </xf>
    <xf numFmtId="0" fontId="11" fillId="0" borderId="0" xfId="0" applyFont="1" applyAlignment="1">
      <alignment/>
    </xf>
    <xf numFmtId="0" fontId="16" fillId="0" borderId="0" xfId="0" applyFont="1" applyBorder="1" applyAlignment="1">
      <alignment vertical="center"/>
    </xf>
    <xf numFmtId="0" fontId="0" fillId="2" borderId="0" xfId="0" applyFont="1" applyFill="1" applyBorder="1" applyAlignment="1">
      <alignment vertical="center"/>
    </xf>
    <xf numFmtId="0" fontId="31" fillId="0" borderId="0" xfId="0" applyFont="1" applyBorder="1" applyAlignment="1">
      <alignment vertical="center"/>
    </xf>
    <xf numFmtId="0" fontId="36" fillId="0" borderId="3" xfId="0" applyFont="1" applyBorder="1" applyAlignment="1">
      <alignment horizontal="center"/>
    </xf>
    <xf numFmtId="0" fontId="36" fillId="0" borderId="0" xfId="0" applyFont="1" applyAlignment="1">
      <alignment/>
    </xf>
    <xf numFmtId="0" fontId="38" fillId="0" borderId="2" xfId="0" applyFont="1" applyBorder="1" applyAlignment="1">
      <alignment horizontal="right"/>
    </xf>
    <xf numFmtId="0" fontId="11" fillId="0" borderId="0" xfId="0" applyFont="1" applyAlignment="1">
      <alignment horizontal="center"/>
    </xf>
    <xf numFmtId="0" fontId="38" fillId="3" borderId="4" xfId="0" applyFont="1" applyFill="1" applyBorder="1" applyAlignment="1">
      <alignment horizontal="right"/>
    </xf>
    <xf numFmtId="0" fontId="38" fillId="0" borderId="3" xfId="0" applyFont="1" applyBorder="1" applyAlignment="1">
      <alignment horizontal="center"/>
    </xf>
    <xf numFmtId="0" fontId="36" fillId="0" borderId="2" xfId="0" applyFont="1" applyBorder="1" applyAlignment="1">
      <alignment horizontal="center"/>
    </xf>
    <xf numFmtId="0" fontId="36" fillId="0" borderId="4" xfId="0" applyFont="1" applyBorder="1" applyAlignment="1">
      <alignment horizontal="center"/>
    </xf>
    <xf numFmtId="0" fontId="43" fillId="0" borderId="0" xfId="0" applyFont="1" applyAlignment="1">
      <alignment horizontal="center"/>
    </xf>
    <xf numFmtId="0" fontId="38" fillId="0" borderId="0" xfId="0" applyFont="1" applyAlignment="1">
      <alignment horizontal="center"/>
    </xf>
    <xf numFmtId="0" fontId="38" fillId="0" borderId="2" xfId="0" applyFont="1" applyBorder="1" applyAlignment="1">
      <alignment horizontal="center"/>
    </xf>
    <xf numFmtId="49" fontId="0" fillId="0" borderId="0" xfId="0" applyNumberFormat="1" applyFont="1" applyAlignment="1">
      <alignment horizontal="left"/>
    </xf>
    <xf numFmtId="0" fontId="9" fillId="0" borderId="0" xfId="0" applyFont="1" applyAlignment="1">
      <alignment vertical="center"/>
    </xf>
    <xf numFmtId="0" fontId="0" fillId="0" borderId="0" xfId="0" applyFont="1" applyAlignment="1">
      <alignment horizontal="center" vertical="center"/>
    </xf>
    <xf numFmtId="0" fontId="36" fillId="0" borderId="3" xfId="0" applyFont="1" applyBorder="1" applyAlignment="1">
      <alignment horizontal="center" vertical="center"/>
    </xf>
    <xf numFmtId="0" fontId="36" fillId="0" borderId="0" xfId="0" applyFont="1" applyAlignment="1">
      <alignment vertical="center"/>
    </xf>
    <xf numFmtId="0" fontId="38" fillId="0" borderId="2" xfId="0" applyFont="1" applyBorder="1" applyAlignment="1">
      <alignment horizontal="right" vertical="center"/>
    </xf>
    <xf numFmtId="0" fontId="34"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right" vertical="center"/>
    </xf>
    <xf numFmtId="0" fontId="38" fillId="3" borderId="4" xfId="0" applyFont="1" applyFill="1" applyBorder="1" applyAlignment="1">
      <alignment horizontal="right" vertical="center"/>
    </xf>
    <xf numFmtId="0" fontId="38" fillId="0" borderId="3" xfId="0" applyFont="1" applyBorder="1" applyAlignment="1">
      <alignment horizontal="center" vertical="center"/>
    </xf>
    <xf numFmtId="0" fontId="36" fillId="0" borderId="2" xfId="0" applyFont="1" applyBorder="1" applyAlignment="1">
      <alignment horizontal="center" vertical="center"/>
    </xf>
    <xf numFmtId="0" fontId="11" fillId="0" borderId="0" xfId="0" applyFont="1" applyAlignment="1">
      <alignment horizontal="center" vertical="center"/>
    </xf>
    <xf numFmtId="0" fontId="36" fillId="0" borderId="4" xfId="0" applyFont="1" applyBorder="1" applyAlignment="1">
      <alignment horizontal="center" vertical="center"/>
    </xf>
    <xf numFmtId="0" fontId="43" fillId="0" borderId="0" xfId="0" applyFont="1" applyAlignment="1">
      <alignment horizontal="center" vertical="center"/>
    </xf>
    <xf numFmtId="0" fontId="38" fillId="3" borderId="4" xfId="0" applyFont="1" applyFill="1" applyBorder="1" applyAlignment="1">
      <alignment horizontal="center" vertical="center"/>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38" fillId="0" borderId="0" xfId="0" applyFont="1" applyAlignment="1">
      <alignment horizontal="center" vertical="center"/>
    </xf>
    <xf numFmtId="0" fontId="11" fillId="0" borderId="3" xfId="0" applyFont="1" applyBorder="1" applyAlignment="1">
      <alignment vertical="center"/>
    </xf>
    <xf numFmtId="0" fontId="44" fillId="0" borderId="5"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Border="1" applyAlignment="1">
      <alignment horizontal="center" vertical="center"/>
    </xf>
    <xf numFmtId="0" fontId="35" fillId="0" borderId="0" xfId="0" applyFont="1" applyBorder="1" applyAlignment="1">
      <alignment horizontal="center" vertical="center"/>
    </xf>
    <xf numFmtId="0" fontId="44" fillId="0" borderId="0" xfId="0" applyFont="1" applyBorder="1" applyAlignment="1">
      <alignment horizontal="center" vertical="center"/>
    </xf>
    <xf numFmtId="0" fontId="34" fillId="0" borderId="0" xfId="0" applyFont="1" applyBorder="1" applyAlignment="1">
      <alignment horizontal="center" vertical="center"/>
    </xf>
    <xf numFmtId="49" fontId="3" fillId="0" borderId="0" xfId="0" applyNumberFormat="1" applyFont="1" applyAlignment="1">
      <alignment/>
    </xf>
    <xf numFmtId="49" fontId="10" fillId="0" borderId="0" xfId="0" applyNumberFormat="1" applyFont="1" applyAlignment="1">
      <alignment/>
    </xf>
    <xf numFmtId="49" fontId="0" fillId="0" borderId="0" xfId="0" applyNumberFormat="1" applyFont="1" applyAlignment="1">
      <alignment/>
    </xf>
    <xf numFmtId="49" fontId="7" fillId="0" borderId="0" xfId="0" applyNumberFormat="1" applyFont="1" applyAlignment="1">
      <alignment/>
    </xf>
    <xf numFmtId="49" fontId="27" fillId="0" borderId="1" xfId="0" applyNumberFormat="1" applyFont="1" applyBorder="1" applyAlignment="1">
      <alignment/>
    </xf>
    <xf numFmtId="49" fontId="16" fillId="0" borderId="0" xfId="0" applyNumberFormat="1" applyFont="1" applyAlignment="1">
      <alignment/>
    </xf>
    <xf numFmtId="49" fontId="20" fillId="2" borderId="0" xfId="0" applyNumberFormat="1" applyFont="1" applyFill="1" applyAlignment="1">
      <alignment/>
    </xf>
    <xf numFmtId="49" fontId="0" fillId="0" borderId="0" xfId="0" applyNumberFormat="1" applyFont="1" applyAlignment="1">
      <alignment horizontal="center"/>
    </xf>
    <xf numFmtId="0" fontId="36" fillId="0" borderId="3" xfId="0" applyFont="1" applyFill="1" applyBorder="1" applyAlignment="1">
      <alignment horizontal="center" vertical="center"/>
    </xf>
    <xf numFmtId="0" fontId="36" fillId="0" borderId="0" xfId="0" applyFont="1" applyFill="1" applyAlignment="1">
      <alignment horizontal="center" vertical="center"/>
    </xf>
    <xf numFmtId="0" fontId="36" fillId="2" borderId="4" xfId="0" applyFont="1" applyFill="1" applyBorder="1" applyAlignment="1">
      <alignment horizontal="center"/>
    </xf>
    <xf numFmtId="0" fontId="36" fillId="2" borderId="2" xfId="0" applyFont="1" applyFill="1" applyBorder="1" applyAlignment="1">
      <alignment horizontal="center"/>
    </xf>
    <xf numFmtId="0" fontId="38" fillId="3" borderId="0" xfId="0" applyFont="1" applyFill="1" applyAlignment="1">
      <alignment horizontal="center"/>
    </xf>
    <xf numFmtId="0" fontId="36" fillId="2" borderId="3" xfId="0" applyFont="1" applyFill="1" applyBorder="1" applyAlignment="1">
      <alignment horizontal="center"/>
    </xf>
    <xf numFmtId="0" fontId="0" fillId="0" borderId="3" xfId="0" applyFont="1" applyBorder="1" applyAlignment="1">
      <alignment horizontal="center" vertical="center"/>
    </xf>
    <xf numFmtId="0" fontId="26" fillId="0" borderId="3" xfId="0" applyFont="1" applyBorder="1" applyAlignment="1">
      <alignment horizontal="center" vertical="center"/>
    </xf>
    <xf numFmtId="0" fontId="26" fillId="0" borderId="0" xfId="0" applyFont="1" applyAlignment="1">
      <alignment horizontal="center" vertical="center"/>
    </xf>
    <xf numFmtId="0" fontId="11" fillId="0" borderId="0" xfId="0" applyFont="1" applyBorder="1" applyAlignment="1">
      <alignment/>
    </xf>
    <xf numFmtId="0" fontId="0" fillId="0" borderId="0" xfId="0" applyFont="1" applyBorder="1" applyAlignment="1">
      <alignment vertical="center"/>
    </xf>
    <xf numFmtId="0" fontId="7" fillId="2" borderId="0" xfId="0" applyFont="1" applyFill="1" applyBorder="1" applyAlignment="1">
      <alignment horizontal="center"/>
    </xf>
    <xf numFmtId="0" fontId="35" fillId="3" borderId="0" xfId="0" applyFont="1" applyFill="1" applyBorder="1" applyAlignment="1">
      <alignment horizontal="center"/>
    </xf>
    <xf numFmtId="49" fontId="28" fillId="4" borderId="0" xfId="0" applyNumberFormat="1" applyFont="1" applyFill="1" applyBorder="1" applyAlignment="1">
      <alignment horizontal="center" vertical="center"/>
    </xf>
    <xf numFmtId="49" fontId="36" fillId="0" borderId="0" xfId="0" applyNumberFormat="1" applyFont="1" applyAlignment="1">
      <alignment horizontal="center"/>
    </xf>
    <xf numFmtId="0" fontId="11" fillId="0" borderId="3" xfId="0" applyFont="1" applyBorder="1" applyAlignment="1">
      <alignment horizontal="center"/>
    </xf>
    <xf numFmtId="49" fontId="16" fillId="0" borderId="0" xfId="0" applyNumberFormat="1" applyFont="1" applyAlignment="1">
      <alignment horizontal="center" vertical="center"/>
    </xf>
    <xf numFmtId="49" fontId="27" fillId="4" borderId="0" xfId="0" applyNumberFormat="1" applyFont="1" applyFill="1" applyAlignment="1">
      <alignment horizontal="center"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1" fillId="0" borderId="0" xfId="0" applyFont="1" applyAlignment="1">
      <alignment/>
    </xf>
    <xf numFmtId="49" fontId="27" fillId="4" borderId="0" xfId="0" applyNumberFormat="1" applyFont="1" applyFill="1" applyAlignment="1">
      <alignment horizontal="left" vertical="center"/>
    </xf>
    <xf numFmtId="0" fontId="38" fillId="3" borderId="0" xfId="0" applyFont="1" applyFill="1" applyBorder="1" applyAlignment="1">
      <alignment horizontal="center" vertical="center"/>
    </xf>
    <xf numFmtId="0" fontId="18" fillId="0" borderId="0" xfId="0" applyFont="1" applyBorder="1" applyAlignment="1">
      <alignment horizontal="center" vertical="center"/>
    </xf>
    <xf numFmtId="0" fontId="22" fillId="0" borderId="0" xfId="0" applyFont="1" applyBorder="1" applyAlignment="1">
      <alignment horizontal="center" vertical="center"/>
    </xf>
    <xf numFmtId="0" fontId="18" fillId="2" borderId="0" xfId="0" applyFont="1" applyFill="1" applyBorder="1" applyAlignment="1">
      <alignment horizontal="right" vertical="center"/>
    </xf>
    <xf numFmtId="49" fontId="28" fillId="4" borderId="0" xfId="0" applyNumberFormat="1" applyFont="1" applyFill="1" applyAlignment="1">
      <alignment horizontal="center"/>
    </xf>
    <xf numFmtId="0" fontId="14" fillId="0" borderId="0" xfId="0" applyFont="1" applyAlignment="1">
      <alignment/>
    </xf>
    <xf numFmtId="49" fontId="28" fillId="4" borderId="11" xfId="0" applyNumberFormat="1" applyFont="1" applyFill="1" applyBorder="1" applyAlignment="1">
      <alignment horizontal="center" vertical="center"/>
    </xf>
    <xf numFmtId="0" fontId="33" fillId="0" borderId="3" xfId="0" applyFont="1" applyBorder="1" applyAlignment="1">
      <alignment horizontal="center"/>
    </xf>
    <xf numFmtId="0" fontId="20" fillId="2" borderId="3" xfId="0" applyFont="1" applyFill="1" applyBorder="1" applyAlignment="1">
      <alignment horizontal="center" vertical="center"/>
    </xf>
    <xf numFmtId="49" fontId="20" fillId="0" borderId="0" xfId="0" applyNumberFormat="1" applyFont="1" applyAlignment="1">
      <alignment horizontal="left"/>
    </xf>
    <xf numFmtId="49" fontId="49" fillId="0" borderId="0" xfId="0" applyNumberFormat="1" applyFont="1" applyAlignment="1">
      <alignment vertical="top"/>
    </xf>
    <xf numFmtId="49" fontId="27" fillId="4" borderId="0" xfId="0" applyNumberFormat="1" applyFont="1" applyFill="1" applyAlignment="1">
      <alignment vertical="center"/>
    </xf>
    <xf numFmtId="14" fontId="27" fillId="0" borderId="1" xfId="0" applyNumberFormat="1" applyFont="1" applyBorder="1" applyAlignment="1">
      <alignment vertical="center"/>
    </xf>
    <xf numFmtId="0" fontId="0" fillId="0" borderId="0" xfId="0" applyFont="1" applyAlignment="1">
      <alignment/>
    </xf>
    <xf numFmtId="49" fontId="50" fillId="0" borderId="0" xfId="0" applyNumberFormat="1" applyFont="1" applyAlignment="1">
      <alignment horizontal="center" vertical="top"/>
    </xf>
    <xf numFmtId="49" fontId="4" fillId="0" borderId="0" xfId="0" applyNumberFormat="1" applyFont="1" applyAlignment="1">
      <alignment horizontal="left"/>
    </xf>
    <xf numFmtId="49" fontId="51" fillId="0" borderId="0" xfId="0" applyNumberFormat="1" applyFont="1" applyAlignment="1">
      <alignment horizontal="center"/>
    </xf>
    <xf numFmtId="49" fontId="48" fillId="0" borderId="0" xfId="0" applyNumberFormat="1" applyFont="1" applyAlignment="1">
      <alignment horizontal="center"/>
    </xf>
    <xf numFmtId="49" fontId="35" fillId="0" borderId="0" xfId="0" applyNumberFormat="1" applyFont="1" applyFill="1" applyAlignment="1">
      <alignment horizontal="left"/>
    </xf>
    <xf numFmtId="49" fontId="48" fillId="0" borderId="0" xfId="0" applyNumberFormat="1" applyFont="1" applyAlignment="1">
      <alignment horizontal="left"/>
    </xf>
    <xf numFmtId="49" fontId="48" fillId="0" borderId="0" xfId="0" applyNumberFormat="1" applyFont="1" applyAlignment="1">
      <alignment/>
    </xf>
    <xf numFmtId="49" fontId="26" fillId="4" borderId="0" xfId="0" applyNumberFormat="1" applyFont="1" applyFill="1" applyAlignment="1">
      <alignment horizontal="center" vertical="center"/>
    </xf>
    <xf numFmtId="49" fontId="52" fillId="4" borderId="0" xfId="0" applyNumberFormat="1" applyFont="1" applyFill="1" applyAlignment="1">
      <alignment vertical="center"/>
    </xf>
    <xf numFmtId="49" fontId="52" fillId="0" borderId="0" xfId="0" applyNumberFormat="1" applyFont="1" applyFill="1" applyAlignment="1">
      <alignment vertical="center"/>
    </xf>
    <xf numFmtId="49" fontId="27" fillId="0" borderId="0" xfId="0" applyNumberFormat="1" applyFont="1" applyFill="1" applyAlignment="1">
      <alignment horizontal="center" vertical="center"/>
    </xf>
    <xf numFmtId="49" fontId="52" fillId="0" borderId="1" xfId="0" applyNumberFormat="1" applyFont="1" applyFill="1" applyBorder="1" applyAlignment="1">
      <alignment vertical="center"/>
    </xf>
    <xf numFmtId="49" fontId="34" fillId="0" borderId="1" xfId="0" applyNumberFormat="1" applyFont="1" applyBorder="1" applyAlignment="1">
      <alignment horizontal="left" vertical="center"/>
    </xf>
    <xf numFmtId="49" fontId="52" fillId="0" borderId="1" xfId="0" applyNumberFormat="1" applyFont="1" applyBorder="1" applyAlignment="1">
      <alignment vertical="center"/>
    </xf>
    <xf numFmtId="0" fontId="53" fillId="0" borderId="1" xfId="0" applyFont="1" applyBorder="1" applyAlignment="1">
      <alignment horizontal="center" vertical="center"/>
    </xf>
    <xf numFmtId="0" fontId="54" fillId="0" borderId="1" xfId="0" applyFont="1" applyBorder="1" applyAlignment="1">
      <alignment horizontal="left"/>
    </xf>
    <xf numFmtId="49" fontId="55" fillId="0" borderId="1" xfId="0" applyNumberFormat="1" applyFont="1" applyBorder="1" applyAlignment="1">
      <alignment horizontal="center" vertical="center"/>
    </xf>
    <xf numFmtId="14" fontId="28" fillId="0" borderId="1" xfId="0" applyNumberFormat="1" applyFont="1" applyBorder="1" applyAlignment="1">
      <alignment vertical="center"/>
    </xf>
    <xf numFmtId="49" fontId="28" fillId="0" borderId="1" xfId="0" applyNumberFormat="1" applyFont="1" applyBorder="1" applyAlignment="1">
      <alignment horizontal="left" vertical="center"/>
    </xf>
    <xf numFmtId="49" fontId="0" fillId="0" borderId="0" xfId="0" applyNumberFormat="1" applyFont="1" applyAlignment="1">
      <alignment horizontal="center" vertical="top"/>
    </xf>
    <xf numFmtId="49" fontId="18" fillId="2" borderId="0" xfId="0" applyNumberFormat="1" applyFont="1" applyFill="1" applyBorder="1" applyAlignment="1">
      <alignment horizontal="center" vertical="center"/>
    </xf>
    <xf numFmtId="0" fontId="7" fillId="0" borderId="0" xfId="0" applyFont="1" applyBorder="1" applyAlignment="1">
      <alignment horizontal="center"/>
    </xf>
    <xf numFmtId="0" fontId="35" fillId="0" borderId="0" xfId="0" applyFont="1" applyBorder="1" applyAlignment="1">
      <alignment horizontal="center"/>
    </xf>
    <xf numFmtId="49" fontId="7" fillId="2" borderId="0" xfId="0" applyNumberFormat="1" applyFont="1" applyFill="1" applyBorder="1" applyAlignment="1">
      <alignment/>
    </xf>
    <xf numFmtId="49" fontId="21" fillId="2" borderId="0" xfId="0" applyNumberFormat="1" applyFont="1" applyFill="1" applyBorder="1" applyAlignment="1">
      <alignment vertical="center"/>
    </xf>
    <xf numFmtId="0" fontId="14" fillId="0" borderId="0" xfId="0" applyFont="1" applyBorder="1" applyAlignment="1">
      <alignment/>
    </xf>
    <xf numFmtId="0" fontId="7" fillId="0" borderId="0" xfId="0" applyFont="1" applyBorder="1" applyAlignment="1">
      <alignment/>
    </xf>
    <xf numFmtId="0" fontId="20" fillId="2" borderId="0" xfId="0" applyFont="1" applyFill="1" applyBorder="1" applyAlignment="1">
      <alignment horizontal="center" vertical="center"/>
    </xf>
    <xf numFmtId="14" fontId="27" fillId="0" borderId="1" xfId="0" applyNumberFormat="1" applyFont="1" applyBorder="1" applyAlignment="1">
      <alignment horizontal="center" vertical="center"/>
    </xf>
    <xf numFmtId="49" fontId="30" fillId="4" borderId="11" xfId="0" applyNumberFormat="1" applyFont="1" applyFill="1" applyBorder="1" applyAlignment="1">
      <alignment vertical="center"/>
    </xf>
    <xf numFmtId="0" fontId="39" fillId="0" borderId="0" xfId="0" applyFont="1" applyAlignment="1">
      <alignment horizontal="center"/>
    </xf>
    <xf numFmtId="49" fontId="0" fillId="0" borderId="0" xfId="0" applyNumberFormat="1" applyFont="1" applyAlignment="1">
      <alignment horizontal="center" vertical="center"/>
    </xf>
    <xf numFmtId="0" fontId="34" fillId="0" borderId="0" xfId="0" applyFont="1" applyAlignment="1">
      <alignment horizontal="center" vertical="top"/>
    </xf>
    <xf numFmtId="49" fontId="0" fillId="0" borderId="0" xfId="0" applyNumberFormat="1" applyFont="1" applyAlignment="1">
      <alignment horizontal="center"/>
    </xf>
    <xf numFmtId="49" fontId="27" fillId="0" borderId="1" xfId="0" applyNumberFormat="1" applyFont="1" applyBorder="1" applyAlignment="1">
      <alignment horizontal="center" vertical="center"/>
    </xf>
    <xf numFmtId="49" fontId="34" fillId="0" borderId="1" xfId="0" applyNumberFormat="1" applyFont="1" applyBorder="1" applyAlignment="1">
      <alignment horizontal="center" vertical="center"/>
    </xf>
    <xf numFmtId="0" fontId="0" fillId="2" borderId="0" xfId="0" applyFont="1" applyFill="1" applyAlignment="1">
      <alignment vertical="center"/>
    </xf>
    <xf numFmtId="0" fontId="0" fillId="0" borderId="0" xfId="0" applyFont="1" applyAlignment="1">
      <alignment vertical="center"/>
    </xf>
    <xf numFmtId="0" fontId="26" fillId="0" borderId="0" xfId="0"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6" xfId="0" applyFont="1" applyBorder="1" applyAlignment="1">
      <alignment vertical="center"/>
    </xf>
    <xf numFmtId="0" fontId="0" fillId="0" borderId="7" xfId="0" applyFont="1" applyBorder="1" applyAlignment="1">
      <alignment vertical="center"/>
    </xf>
    <xf numFmtId="0" fontId="56" fillId="2" borderId="0" xfId="0" applyFont="1" applyFill="1" applyBorder="1" applyAlignment="1">
      <alignment/>
    </xf>
    <xf numFmtId="49" fontId="18" fillId="2" borderId="0" xfId="0" applyNumberFormat="1" applyFont="1" applyFill="1" applyBorder="1" applyAlignment="1">
      <alignment vertical="center"/>
    </xf>
    <xf numFmtId="49" fontId="52" fillId="0" borderId="1" xfId="0" applyNumberFormat="1" applyFont="1" applyBorder="1" applyAlignment="1">
      <alignment/>
    </xf>
    <xf numFmtId="49" fontId="55" fillId="0" borderId="0" xfId="0" applyNumberFormat="1" applyFont="1" applyBorder="1" applyAlignment="1">
      <alignment horizontal="center" vertical="center"/>
    </xf>
    <xf numFmtId="49" fontId="52" fillId="0" borderId="0" xfId="0" applyNumberFormat="1" applyFont="1" applyBorder="1" applyAlignment="1">
      <alignment vertical="center"/>
    </xf>
    <xf numFmtId="49" fontId="30" fillId="4" borderId="11" xfId="0" applyNumberFormat="1" applyFont="1" applyFill="1" applyBorder="1" applyAlignment="1">
      <alignment horizontal="center" vertical="center"/>
    </xf>
    <xf numFmtId="49" fontId="11" fillId="0" borderId="0" xfId="0" applyNumberFormat="1" applyFont="1" applyAlignment="1">
      <alignment horizontal="center"/>
    </xf>
    <xf numFmtId="49" fontId="11" fillId="0" borderId="0" xfId="0" applyNumberFormat="1" applyFont="1" applyAlignment="1">
      <alignment/>
    </xf>
    <xf numFmtId="49" fontId="11" fillId="2" borderId="0" xfId="0" applyNumberFormat="1" applyFont="1" applyFill="1" applyAlignment="1">
      <alignment/>
    </xf>
    <xf numFmtId="49" fontId="36" fillId="2" borderId="0" xfId="0" applyNumberFormat="1" applyFont="1" applyFill="1" applyAlignment="1">
      <alignment/>
    </xf>
    <xf numFmtId="0" fontId="36" fillId="0" borderId="0" xfId="0" applyFont="1" applyAlignment="1">
      <alignment/>
    </xf>
    <xf numFmtId="0" fontId="56" fillId="2" borderId="0" xfId="0" applyFont="1" applyFill="1" applyAlignment="1">
      <alignment horizontal="center"/>
    </xf>
    <xf numFmtId="0" fontId="56" fillId="2" borderId="0" xfId="0" applyFont="1" applyFill="1" applyAlignment="1">
      <alignment horizontal="right"/>
    </xf>
    <xf numFmtId="0" fontId="0" fillId="0" borderId="0" xfId="0" applyFont="1" applyAlignment="1">
      <alignment horizontal="center"/>
    </xf>
    <xf numFmtId="0" fontId="0" fillId="0" borderId="3" xfId="0" applyFont="1" applyBorder="1" applyAlignment="1">
      <alignment horizontal="center"/>
    </xf>
    <xf numFmtId="0" fontId="0" fillId="0" borderId="8" xfId="0" applyFont="1" applyBorder="1" applyAlignment="1">
      <alignment vertical="center"/>
    </xf>
    <xf numFmtId="0" fontId="28" fillId="4" borderId="11" xfId="0" applyFont="1" applyFill="1" applyBorder="1" applyAlignment="1">
      <alignment vertical="center"/>
    </xf>
    <xf numFmtId="49" fontId="16" fillId="0" borderId="0" xfId="0" applyNumberFormat="1" applyFont="1" applyAlignment="1">
      <alignment horizontal="center"/>
    </xf>
    <xf numFmtId="0" fontId="0" fillId="0" borderId="0" xfId="0" applyFont="1" applyFill="1" applyAlignment="1">
      <alignment/>
    </xf>
    <xf numFmtId="0" fontId="11" fillId="0" borderId="0" xfId="0" applyFont="1" applyAlignment="1">
      <alignment horizontal="center" vertical="top"/>
    </xf>
    <xf numFmtId="0" fontId="9" fillId="0" borderId="0" xfId="0" applyFont="1" applyAlignment="1">
      <alignment/>
    </xf>
    <xf numFmtId="49" fontId="48" fillId="0" borderId="0" xfId="0" applyNumberFormat="1" applyFont="1" applyAlignment="1">
      <alignment/>
    </xf>
    <xf numFmtId="0" fontId="0" fillId="0" borderId="0" xfId="0" applyFont="1" applyFill="1" applyAlignment="1">
      <alignment/>
    </xf>
    <xf numFmtId="0" fontId="22" fillId="2" borderId="0" xfId="0" applyFont="1" applyFill="1" applyBorder="1" applyAlignment="1">
      <alignment horizontal="right" vertical="center"/>
    </xf>
    <xf numFmtId="49" fontId="16" fillId="2" borderId="0" xfId="0" applyNumberFormat="1" applyFont="1" applyFill="1" applyBorder="1" applyAlignment="1">
      <alignment vertical="center"/>
    </xf>
    <xf numFmtId="0" fontId="26" fillId="0" borderId="3" xfId="0" applyFont="1" applyBorder="1" applyAlignment="1">
      <alignment horizontal="center"/>
    </xf>
    <xf numFmtId="49" fontId="26" fillId="2" borderId="0" xfId="0" applyNumberFormat="1" applyFont="1" applyFill="1" applyAlignment="1">
      <alignment horizontal="center"/>
    </xf>
    <xf numFmtId="49" fontId="27" fillId="4" borderId="0" xfId="0" applyNumberFormat="1" applyFont="1" applyFill="1" applyAlignment="1">
      <alignment/>
    </xf>
    <xf numFmtId="49" fontId="27" fillId="4" borderId="0" xfId="0" applyNumberFormat="1" applyFont="1" applyFill="1" applyAlignment="1">
      <alignment horizontal="left"/>
    </xf>
    <xf numFmtId="49" fontId="52" fillId="4" borderId="0" xfId="0" applyNumberFormat="1" applyFont="1" applyFill="1" applyAlignment="1">
      <alignment/>
    </xf>
    <xf numFmtId="49" fontId="27" fillId="0" borderId="0" xfId="0" applyNumberFormat="1" applyFont="1" applyFill="1" applyAlignment="1">
      <alignment horizontal="center"/>
    </xf>
    <xf numFmtId="0" fontId="27" fillId="0" borderId="0" xfId="0" applyFont="1" applyAlignment="1">
      <alignment/>
    </xf>
    <xf numFmtId="14" fontId="28" fillId="0" borderId="1" xfId="0" applyNumberFormat="1" applyFont="1" applyBorder="1" applyAlignment="1">
      <alignment/>
    </xf>
    <xf numFmtId="49" fontId="28" fillId="0" borderId="1" xfId="0" applyNumberFormat="1" applyFont="1" applyBorder="1" applyAlignment="1">
      <alignment horizontal="left"/>
    </xf>
    <xf numFmtId="0" fontId="53" fillId="0" borderId="1" xfId="0" applyFont="1" applyBorder="1" applyAlignment="1">
      <alignment horizontal="center"/>
    </xf>
    <xf numFmtId="49" fontId="55" fillId="0" borderId="1" xfId="0" applyNumberFormat="1" applyFont="1" applyBorder="1" applyAlignment="1">
      <alignment horizontal="center"/>
    </xf>
    <xf numFmtId="49" fontId="26" fillId="4" borderId="0" xfId="0" applyNumberFormat="1" applyFont="1" applyFill="1" applyAlignment="1">
      <alignment horizontal="center"/>
    </xf>
    <xf numFmtId="49" fontId="52" fillId="0" borderId="0" xfId="0" applyNumberFormat="1" applyFont="1" applyFill="1" applyAlignment="1">
      <alignment/>
    </xf>
    <xf numFmtId="14" fontId="27" fillId="0" borderId="1" xfId="0" applyNumberFormat="1" applyFont="1" applyBorder="1" applyAlignment="1">
      <alignment horizontal="center"/>
    </xf>
    <xf numFmtId="49" fontId="52" fillId="0" borderId="1" xfId="0" applyNumberFormat="1" applyFont="1" applyFill="1" applyBorder="1" applyAlignment="1">
      <alignment/>
    </xf>
    <xf numFmtId="49" fontId="8" fillId="0" borderId="1" xfId="0" applyNumberFormat="1" applyFont="1" applyBorder="1" applyAlignment="1">
      <alignment horizontal="left"/>
    </xf>
    <xf numFmtId="49" fontId="49" fillId="0" borderId="0" xfId="0" applyNumberFormat="1" applyFont="1" applyAlignment="1">
      <alignment/>
    </xf>
    <xf numFmtId="49" fontId="3" fillId="0" borderId="0" xfId="0" applyNumberFormat="1" applyFont="1" applyAlignment="1">
      <alignment horizontal="center"/>
    </xf>
    <xf numFmtId="49" fontId="10" fillId="0" borderId="0" xfId="0" applyNumberFormat="1" applyFont="1" applyFill="1" applyAlignment="1">
      <alignment/>
    </xf>
    <xf numFmtId="0" fontId="3" fillId="0" borderId="0" xfId="0" applyFont="1" applyAlignment="1">
      <alignment/>
    </xf>
    <xf numFmtId="49" fontId="27" fillId="4" borderId="0" xfId="0" applyNumberFormat="1" applyFont="1" applyFill="1" applyAlignment="1">
      <alignment horizontal="right"/>
    </xf>
    <xf numFmtId="49" fontId="50" fillId="0" borderId="0" xfId="0" applyNumberFormat="1" applyFont="1" applyAlignment="1">
      <alignment horizontal="center"/>
    </xf>
    <xf numFmtId="49" fontId="45" fillId="0" borderId="0" xfId="0" applyNumberFormat="1" applyFont="1" applyAlignment="1">
      <alignment/>
    </xf>
    <xf numFmtId="49" fontId="46" fillId="0" borderId="0" xfId="0" applyNumberFormat="1" applyFont="1" applyFill="1" applyAlignment="1">
      <alignment horizontal="right"/>
    </xf>
    <xf numFmtId="49" fontId="46" fillId="0" borderId="1" xfId="0" applyNumberFormat="1" applyFont="1" applyBorder="1" applyAlignment="1">
      <alignment horizontal="right"/>
    </xf>
    <xf numFmtId="49" fontId="3" fillId="0" borderId="0" xfId="0" applyNumberFormat="1" applyFont="1" applyAlignment="1">
      <alignment horizontal="left"/>
    </xf>
    <xf numFmtId="49" fontId="57" fillId="0" borderId="0" xfId="0" applyNumberFormat="1" applyFont="1" applyAlignment="1">
      <alignment vertical="top"/>
    </xf>
    <xf numFmtId="49" fontId="9" fillId="0" borderId="0" xfId="0" applyNumberFormat="1" applyFont="1" applyAlignment="1">
      <alignment vertical="top"/>
    </xf>
    <xf numFmtId="49" fontId="58" fillId="0" borderId="0" xfId="0" applyNumberFormat="1" applyFont="1" applyAlignment="1">
      <alignment/>
    </xf>
    <xf numFmtId="49" fontId="59" fillId="0" borderId="0" xfId="0" applyNumberFormat="1" applyFont="1" applyAlignment="1">
      <alignment/>
    </xf>
    <xf numFmtId="49" fontId="57" fillId="4" borderId="0" xfId="0" applyNumberFormat="1" applyFont="1" applyFill="1" applyAlignment="1">
      <alignment vertical="center"/>
    </xf>
    <xf numFmtId="0" fontId="35" fillId="3" borderId="0" xfId="0" applyFont="1" applyFill="1" applyBorder="1" applyAlignment="1">
      <alignment horizontal="center" vertical="center"/>
    </xf>
    <xf numFmtId="49" fontId="28" fillId="4" borderId="0" xfId="0" applyNumberFormat="1" applyFont="1" applyFill="1" applyAlignment="1">
      <alignment horizontal="right"/>
    </xf>
    <xf numFmtId="0" fontId="5" fillId="0" borderId="0" xfId="0" applyFont="1" applyFill="1" applyAlignment="1">
      <alignment horizontal="right"/>
    </xf>
    <xf numFmtId="0" fontId="60" fillId="0" borderId="0" xfId="0" applyFont="1" applyFill="1" applyAlignment="1">
      <alignment horizontal="center"/>
    </xf>
    <xf numFmtId="0" fontId="16" fillId="2" borderId="0" xfId="0" applyFont="1" applyFill="1" applyAlignment="1">
      <alignment horizontal="center"/>
    </xf>
    <xf numFmtId="0" fontId="0" fillId="0" borderId="0" xfId="0" applyFont="1" applyFill="1" applyAlignment="1">
      <alignment horizontal="center"/>
    </xf>
    <xf numFmtId="0" fontId="34" fillId="0" borderId="9" xfId="0" applyFont="1" applyBorder="1" applyAlignment="1">
      <alignment/>
    </xf>
    <xf numFmtId="0" fontId="34" fillId="0" borderId="0" xfId="0" applyFont="1" applyAlignment="1">
      <alignmen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49" fontId="47" fillId="0" borderId="1" xfId="0" applyNumberFormat="1" applyFont="1" applyBorder="1" applyAlignment="1">
      <alignment horizontal="left"/>
    </xf>
    <xf numFmtId="49" fontId="34" fillId="0" borderId="1" xfId="0" applyNumberFormat="1" applyFont="1" applyBorder="1" applyAlignment="1">
      <alignment horizontal="right"/>
    </xf>
    <xf numFmtId="49" fontId="47" fillId="0" borderId="1" xfId="0" applyNumberFormat="1" applyFont="1" applyBorder="1" applyAlignment="1">
      <alignment horizontal="left" vertical="center"/>
    </xf>
    <xf numFmtId="49" fontId="23" fillId="0" borderId="1" xfId="0" applyNumberFormat="1" applyFont="1" applyBorder="1" applyAlignment="1">
      <alignment horizontal="left"/>
    </xf>
    <xf numFmtId="49" fontId="28" fillId="0" borderId="1" xfId="0" applyNumberFormat="1" applyFont="1" applyBorder="1" applyAlignment="1">
      <alignment/>
    </xf>
    <xf numFmtId="49" fontId="28" fillId="0" borderId="1" xfId="0" applyNumberFormat="1" applyFont="1" applyBorder="1" applyAlignment="1">
      <alignment vertical="center"/>
    </xf>
    <xf numFmtId="0" fontId="7" fillId="2" borderId="0" xfId="0" applyFont="1" applyFill="1" applyBorder="1" applyAlignment="1">
      <alignment vertical="center"/>
    </xf>
    <xf numFmtId="0" fontId="11" fillId="0" borderId="0" xfId="0" applyFont="1" applyBorder="1" applyAlignment="1">
      <alignment horizontal="center" vertical="top"/>
    </xf>
    <xf numFmtId="49" fontId="0" fillId="0" borderId="0" xfId="0" applyNumberFormat="1" applyFont="1" applyAlignment="1">
      <alignment horizontal="center" vertical="center"/>
    </xf>
    <xf numFmtId="49" fontId="0" fillId="2" borderId="0" xfId="0" applyNumberFormat="1" applyFont="1" applyFill="1" applyAlignment="1">
      <alignment vertical="center"/>
    </xf>
    <xf numFmtId="49" fontId="0" fillId="2" borderId="0" xfId="0" applyNumberFormat="1" applyFont="1" applyFill="1" applyAlignment="1">
      <alignment/>
    </xf>
    <xf numFmtId="0" fontId="0" fillId="2" borderId="0" xfId="0" applyFont="1" applyFill="1" applyAlignment="1">
      <alignment horizontal="center"/>
    </xf>
    <xf numFmtId="49" fontId="0" fillId="2" borderId="0" xfId="0" applyNumberFormat="1" applyFont="1" applyFill="1" applyBorder="1" applyAlignment="1">
      <alignment horizontal="center"/>
    </xf>
    <xf numFmtId="0" fontId="0" fillId="0" borderId="12" xfId="0" applyFont="1" applyBorder="1" applyAlignment="1">
      <alignment vertical="center"/>
    </xf>
    <xf numFmtId="0" fontId="0" fillId="2" borderId="0" xfId="0" applyFont="1" applyFill="1" applyBorder="1" applyAlignment="1">
      <alignment horizontal="center"/>
    </xf>
    <xf numFmtId="0" fontId="0" fillId="0" borderId="13" xfId="0" applyFont="1" applyBorder="1" applyAlignment="1">
      <alignment vertical="center"/>
    </xf>
    <xf numFmtId="49" fontId="0" fillId="2" borderId="0" xfId="0" applyNumberFormat="1" applyFont="1" applyFill="1" applyBorder="1" applyAlignment="1">
      <alignment vertical="center"/>
    </xf>
    <xf numFmtId="49" fontId="0" fillId="2" borderId="0" xfId="0" applyNumberFormat="1" applyFont="1" applyFill="1" applyBorder="1" applyAlignment="1">
      <alignment/>
    </xf>
    <xf numFmtId="0" fontId="0" fillId="0" borderId="0" xfId="0" applyFont="1" applyBorder="1" applyAlignment="1">
      <alignment/>
    </xf>
    <xf numFmtId="0" fontId="23" fillId="0" borderId="3" xfId="0" applyFont="1" applyBorder="1" applyAlignment="1">
      <alignment horizontal="center"/>
    </xf>
    <xf numFmtId="0" fontId="11" fillId="0" borderId="14" xfId="0" applyFont="1" applyBorder="1" applyAlignment="1">
      <alignment vertical="center" wrapText="1"/>
    </xf>
    <xf numFmtId="0" fontId="11" fillId="0" borderId="0" xfId="0" applyFont="1" applyBorder="1" applyAlignment="1">
      <alignment horizontal="center"/>
    </xf>
    <xf numFmtId="0" fontId="11" fillId="0" borderId="15" xfId="0" applyFont="1" applyBorder="1" applyAlignment="1">
      <alignment horizontal="center"/>
    </xf>
    <xf numFmtId="0" fontId="38" fillId="0" borderId="16" xfId="0" applyFont="1" applyBorder="1" applyAlignment="1">
      <alignment horizontal="right" vertical="center"/>
    </xf>
    <xf numFmtId="49" fontId="45" fillId="0" borderId="0" xfId="0" applyNumberFormat="1" applyFont="1" applyAlignment="1">
      <alignment vertical="top"/>
    </xf>
    <xf numFmtId="49" fontId="45" fillId="0" borderId="0" xfId="0" applyNumberFormat="1" applyFont="1" applyAlignment="1">
      <alignment/>
    </xf>
    <xf numFmtId="49" fontId="28" fillId="4" borderId="0" xfId="0" applyNumberFormat="1" applyFont="1" applyFill="1" applyAlignment="1">
      <alignment horizontal="left"/>
    </xf>
    <xf numFmtId="49" fontId="46" fillId="0" borderId="0" xfId="0" applyNumberFormat="1" applyFont="1" applyFill="1" applyAlignment="1">
      <alignment horizontal="right" vertical="center"/>
    </xf>
    <xf numFmtId="49" fontId="46" fillId="0" borderId="1" xfId="0" applyNumberFormat="1" applyFont="1" applyBorder="1" applyAlignment="1">
      <alignment horizontal="right" vertical="center"/>
    </xf>
    <xf numFmtId="0" fontId="11" fillId="2" borderId="3" xfId="0" applyFont="1" applyFill="1" applyBorder="1" applyAlignment="1">
      <alignment horizontal="center" vertical="center"/>
    </xf>
    <xf numFmtId="0" fontId="36" fillId="2" borderId="0" xfId="0" applyFont="1" applyFill="1" applyBorder="1" applyAlignment="1">
      <alignment horizontal="center"/>
    </xf>
    <xf numFmtId="0" fontId="11" fillId="2" borderId="0" xfId="0" applyFont="1" applyFill="1" applyBorder="1" applyAlignment="1">
      <alignment horizontal="center"/>
    </xf>
    <xf numFmtId="0" fontId="38" fillId="3" borderId="0" xfId="0" applyFont="1" applyFill="1" applyBorder="1" applyAlignment="1">
      <alignment horizontal="center"/>
    </xf>
    <xf numFmtId="0" fontId="34" fillId="0" borderId="0" xfId="0" applyFont="1" applyBorder="1" applyAlignment="1">
      <alignment horizontal="center"/>
    </xf>
    <xf numFmtId="0" fontId="23" fillId="2" borderId="0" xfId="0" applyFont="1" applyFill="1" applyAlignment="1">
      <alignment horizontal="right"/>
    </xf>
    <xf numFmtId="49" fontId="11" fillId="2" borderId="0" xfId="0" applyNumberFormat="1" applyFont="1" applyFill="1" applyBorder="1" applyAlignment="1">
      <alignment horizontal="center"/>
    </xf>
    <xf numFmtId="49" fontId="20" fillId="0" borderId="0" xfId="0" applyNumberFormat="1" applyFont="1" applyAlignment="1">
      <alignment horizontal="center" vertical="center"/>
    </xf>
    <xf numFmtId="49" fontId="20" fillId="0" borderId="0" xfId="0" applyNumberFormat="1" applyFont="1" applyAlignment="1">
      <alignment vertical="center"/>
    </xf>
    <xf numFmtId="49" fontId="21" fillId="0" borderId="0" xfId="0" applyNumberFormat="1" applyFont="1" applyAlignment="1">
      <alignment horizontal="center" vertical="center"/>
    </xf>
    <xf numFmtId="49" fontId="20" fillId="2" borderId="0" xfId="0" applyNumberFormat="1" applyFont="1" applyFill="1" applyBorder="1" applyAlignment="1">
      <alignment vertical="center"/>
    </xf>
    <xf numFmtId="0" fontId="23" fillId="0" borderId="14" xfId="0" applyFont="1" applyBorder="1" applyAlignment="1">
      <alignment vertical="center" wrapText="1"/>
    </xf>
    <xf numFmtId="0" fontId="54" fillId="0" borderId="14" xfId="0" applyFont="1" applyBorder="1" applyAlignment="1">
      <alignment vertical="center" wrapText="1"/>
    </xf>
    <xf numFmtId="0" fontId="23" fillId="0" borderId="17" xfId="0" applyFont="1" applyBorder="1" applyAlignment="1">
      <alignment horizontal="center"/>
    </xf>
    <xf numFmtId="0" fontId="47" fillId="0" borderId="0" xfId="0" applyFont="1" applyAlignment="1">
      <alignment horizontal="center"/>
    </xf>
    <xf numFmtId="0" fontId="23" fillId="0" borderId="9" xfId="0" applyFont="1" applyBorder="1" applyAlignment="1">
      <alignment horizontal="center"/>
    </xf>
    <xf numFmtId="0" fontId="23" fillId="0" borderId="3" xfId="0" applyFont="1" applyBorder="1" applyAlignment="1">
      <alignment/>
    </xf>
    <xf numFmtId="0" fontId="11" fillId="0" borderId="3" xfId="0" applyFont="1" applyBorder="1" applyAlignment="1">
      <alignment/>
    </xf>
    <xf numFmtId="0" fontId="11" fillId="0" borderId="14" xfId="0" applyFont="1" applyFill="1" applyBorder="1" applyAlignment="1">
      <alignment vertical="center" wrapText="1"/>
    </xf>
    <xf numFmtId="49" fontId="40" fillId="0" borderId="0" xfId="0" applyNumberFormat="1" applyFont="1" applyBorder="1" applyAlignment="1">
      <alignment horizontal="center"/>
    </xf>
    <xf numFmtId="0" fontId="41" fillId="3" borderId="0" xfId="0" applyFont="1" applyFill="1" applyBorder="1" applyAlignment="1">
      <alignment horizontal="center"/>
    </xf>
    <xf numFmtId="49" fontId="12" fillId="2" borderId="0" xfId="0" applyNumberFormat="1" applyFont="1" applyFill="1" applyBorder="1" applyAlignment="1">
      <alignment horizontal="center"/>
    </xf>
    <xf numFmtId="0" fontId="40" fillId="0" borderId="0" xfId="0" applyFont="1" applyBorder="1" applyAlignment="1">
      <alignment horizontal="center"/>
    </xf>
    <xf numFmtId="0" fontId="34" fillId="0" borderId="0" xfId="0" applyFont="1" applyBorder="1" applyAlignment="1">
      <alignment horizontal="center" vertical="top"/>
    </xf>
    <xf numFmtId="0" fontId="24" fillId="2" borderId="0" xfId="0" applyFont="1" applyFill="1" applyBorder="1" applyAlignment="1">
      <alignment horizontal="center"/>
    </xf>
    <xf numFmtId="0" fontId="32" fillId="2" borderId="0" xfId="0" applyFont="1" applyFill="1" applyBorder="1" applyAlignment="1">
      <alignment horizontal="center"/>
    </xf>
    <xf numFmtId="0" fontId="37" fillId="2" borderId="0" xfId="0" applyFont="1" applyFill="1" applyBorder="1" applyAlignment="1">
      <alignment horizontal="center"/>
    </xf>
    <xf numFmtId="0" fontId="24" fillId="0" borderId="0" xfId="0" applyFont="1" applyBorder="1" applyAlignment="1">
      <alignment horizontal="center"/>
    </xf>
    <xf numFmtId="0" fontId="11" fillId="0" borderId="14" xfId="0" applyFont="1" applyBorder="1" applyAlignment="1">
      <alignment horizontal="center" vertical="center" wrapText="1"/>
    </xf>
    <xf numFmtId="0" fontId="54" fillId="0" borderId="0" xfId="0" applyFont="1" applyBorder="1" applyAlignment="1">
      <alignment vertical="center" wrapText="1"/>
    </xf>
    <xf numFmtId="0" fontId="47" fillId="0" borderId="3" xfId="0" applyFont="1" applyBorder="1" applyAlignment="1">
      <alignment horizontal="center"/>
    </xf>
    <xf numFmtId="0" fontId="11" fillId="0" borderId="15" xfId="0" applyFont="1" applyBorder="1" applyAlignment="1">
      <alignment vertical="center" wrapText="1"/>
    </xf>
    <xf numFmtId="0" fontId="34" fillId="0" borderId="0" xfId="0" applyFont="1" applyAlignment="1">
      <alignment horizontal="left" vertical="top"/>
    </xf>
    <xf numFmtId="0" fontId="23" fillId="0" borderId="3" xfId="0" applyFont="1" applyBorder="1" applyAlignment="1">
      <alignment horizontal="left"/>
    </xf>
    <xf numFmtId="0" fontId="11" fillId="0" borderId="3" xfId="0" applyFont="1" applyBorder="1" applyAlignment="1">
      <alignment horizontal="left" vertical="center" wrapText="1"/>
    </xf>
    <xf numFmtId="0" fontId="47" fillId="0" borderId="3" xfId="0" applyFont="1" applyBorder="1" applyAlignment="1">
      <alignment horizontal="center" vertical="center"/>
    </xf>
    <xf numFmtId="0" fontId="11" fillId="0" borderId="0" xfId="0" applyFont="1" applyBorder="1" applyAlignment="1">
      <alignment vertical="center" wrapText="1"/>
    </xf>
    <xf numFmtId="0" fontId="11" fillId="0" borderId="15" xfId="0" applyFont="1" applyBorder="1" applyAlignment="1">
      <alignment/>
    </xf>
    <xf numFmtId="0" fontId="11" fillId="0" borderId="0" xfId="0" applyFont="1" applyBorder="1" applyAlignment="1">
      <alignment/>
    </xf>
    <xf numFmtId="0" fontId="38" fillId="0" borderId="16" xfId="0" applyFont="1" applyBorder="1" applyAlignment="1">
      <alignment horizontal="right"/>
    </xf>
    <xf numFmtId="0" fontId="62" fillId="0" borderId="0" xfId="0" applyFont="1" applyFill="1" applyBorder="1" applyAlignment="1">
      <alignment vertical="center" wrapText="1"/>
    </xf>
    <xf numFmtId="0" fontId="36" fillId="0" borderId="0" xfId="0" applyFont="1" applyBorder="1" applyAlignment="1">
      <alignment horizontal="center"/>
    </xf>
    <xf numFmtId="0" fontId="62" fillId="0" borderId="15" xfId="0" applyFont="1" applyFill="1" applyBorder="1" applyAlignment="1">
      <alignment vertical="center" wrapText="1"/>
    </xf>
    <xf numFmtId="0" fontId="38" fillId="0" borderId="18" xfId="0" applyFont="1" applyBorder="1" applyAlignment="1">
      <alignment horizontal="right"/>
    </xf>
    <xf numFmtId="0" fontId="23" fillId="0" borderId="0" xfId="0" applyFont="1" applyFill="1" applyBorder="1" applyAlignment="1">
      <alignment vertical="center" wrapText="1"/>
    </xf>
    <xf numFmtId="0" fontId="23" fillId="0" borderId="15" xfId="0" applyFont="1" applyBorder="1" applyAlignment="1">
      <alignment vertical="center" wrapText="1"/>
    </xf>
    <xf numFmtId="0" fontId="23" fillId="0" borderId="15" xfId="0" applyFont="1" applyFill="1" applyBorder="1" applyAlignment="1">
      <alignment vertical="center" wrapText="1"/>
    </xf>
    <xf numFmtId="0" fontId="11" fillId="0" borderId="3" xfId="0" applyFont="1" applyBorder="1" applyAlignment="1">
      <alignment vertical="center" wrapText="1"/>
    </xf>
    <xf numFmtId="0" fontId="23" fillId="0" borderId="19" xfId="0" applyFont="1" applyBorder="1" applyAlignment="1">
      <alignment vertical="center"/>
    </xf>
    <xf numFmtId="0" fontId="11" fillId="0" borderId="19" xfId="0" applyFont="1" applyBorder="1" applyAlignment="1">
      <alignment/>
    </xf>
    <xf numFmtId="0" fontId="38" fillId="0" borderId="20" xfId="0" applyFont="1" applyBorder="1" applyAlignment="1">
      <alignment horizontal="right"/>
    </xf>
    <xf numFmtId="0" fontId="11" fillId="0" borderId="0" xfId="0" applyFont="1" applyFill="1" applyBorder="1" applyAlignment="1">
      <alignment vertical="center" wrapText="1"/>
    </xf>
    <xf numFmtId="0" fontId="11" fillId="0" borderId="14" xfId="0" applyFont="1" applyBorder="1" applyAlignment="1">
      <alignment horizontal="center" vertical="center"/>
    </xf>
    <xf numFmtId="0" fontId="11" fillId="0" borderId="15" xfId="0" applyFont="1" applyFill="1" applyBorder="1" applyAlignment="1">
      <alignment vertical="center" wrapText="1"/>
    </xf>
    <xf numFmtId="0" fontId="47" fillId="0" borderId="3" xfId="0" applyFont="1" applyBorder="1" applyAlignment="1">
      <alignment horizontal="center" vertical="top"/>
    </xf>
    <xf numFmtId="0" fontId="11" fillId="0" borderId="0" xfId="0" applyFont="1" applyAlignment="1">
      <alignment horizontal="right" vertical="center"/>
    </xf>
    <xf numFmtId="0" fontId="23" fillId="0" borderId="0" xfId="0" applyFont="1" applyBorder="1" applyAlignment="1">
      <alignment vertical="center" wrapText="1"/>
    </xf>
    <xf numFmtId="0" fontId="23" fillId="0" borderId="15" xfId="0" applyFont="1" applyBorder="1" applyAlignment="1">
      <alignment vertical="center" wrapText="1"/>
    </xf>
    <xf numFmtId="0" fontId="23" fillId="0" borderId="3" xfId="0" applyFont="1" applyBorder="1" applyAlignment="1">
      <alignment horizontal="left" vertical="center" wrapText="1"/>
    </xf>
    <xf numFmtId="0" fontId="47" fillId="0" borderId="0" xfId="0" applyFont="1" applyAlignment="1">
      <alignment horizontal="center" vertical="center"/>
    </xf>
    <xf numFmtId="0" fontId="63" fillId="0" borderId="3" xfId="0" applyFont="1" applyBorder="1" applyAlignment="1">
      <alignment horizontal="center"/>
    </xf>
    <xf numFmtId="0" fontId="44" fillId="0" borderId="5" xfId="0" applyFont="1" applyBorder="1" applyAlignment="1">
      <alignment horizontal="center" vertical="center"/>
    </xf>
    <xf numFmtId="0" fontId="23" fillId="0" borderId="0" xfId="0" applyFont="1" applyBorder="1" applyAlignment="1">
      <alignment horizontal="center" vertical="center"/>
    </xf>
    <xf numFmtId="0" fontId="25" fillId="0" borderId="0" xfId="0" applyFont="1" applyBorder="1" applyAlignment="1">
      <alignment horizontal="center" vertical="center"/>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dxfs count="7">
    <dxf>
      <font>
        <b val="0"/>
        <i/>
        <color rgb="FFFF0000"/>
      </font>
      <border/>
    </dxf>
    <dxf>
      <font>
        <b/>
        <i val="0"/>
        <color rgb="FF00FF00"/>
      </font>
      <border/>
    </dxf>
    <dxf>
      <font>
        <i val="0"/>
        <color rgb="FF00FF00"/>
      </font>
      <border/>
    </dxf>
    <dxf>
      <font>
        <b/>
        <i val="0"/>
      </font>
      <border/>
    </dxf>
    <dxf>
      <font>
        <i val="0"/>
        <color rgb="FFFFFFFF"/>
      </font>
      <fill>
        <patternFill>
          <bgColor rgb="FFCCFFFF"/>
        </patternFill>
      </fill>
      <border/>
    </dxf>
    <dxf>
      <font>
        <i val="0"/>
        <color rgb="FFFFFFFF"/>
      </font>
      <border/>
    </dxf>
    <dxf>
      <font>
        <b val="0"/>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504825</xdr:colOff>
      <xdr:row>0</xdr:row>
      <xdr:rowOff>209550</xdr:rowOff>
    </xdr:from>
    <xdr:to>
      <xdr:col>15</xdr:col>
      <xdr:colOff>676275</xdr:colOff>
      <xdr:row>3</xdr:row>
      <xdr:rowOff>171450</xdr:rowOff>
    </xdr:to>
    <xdr:pic>
      <xdr:nvPicPr>
        <xdr:cNvPr id="1" name="Picture 19"/>
        <xdr:cNvPicPr preferRelativeResize="1">
          <a:picLocks noChangeAspect="1"/>
        </xdr:cNvPicPr>
      </xdr:nvPicPr>
      <xdr:blipFill>
        <a:blip r:embed="rId1"/>
        <a:stretch>
          <a:fillRect/>
        </a:stretch>
      </xdr:blipFill>
      <xdr:spPr>
        <a:xfrm>
          <a:off x="5229225" y="209550"/>
          <a:ext cx="1114425" cy="647700"/>
        </a:xfrm>
        <a:prstGeom prst="rect">
          <a:avLst/>
        </a:prstGeom>
        <a:noFill/>
        <a:ln w="1" cmpd="sng">
          <a:noFill/>
        </a:ln>
      </xdr:spPr>
    </xdr:pic>
    <xdr:clientData/>
  </xdr:twoCellAnchor>
  <xdr:twoCellAnchor editAs="oneCell">
    <xdr:from>
      <xdr:col>13</xdr:col>
      <xdr:colOff>504825</xdr:colOff>
      <xdr:row>0</xdr:row>
      <xdr:rowOff>209550</xdr:rowOff>
    </xdr:from>
    <xdr:to>
      <xdr:col>15</xdr:col>
      <xdr:colOff>676275</xdr:colOff>
      <xdr:row>3</xdr:row>
      <xdr:rowOff>171450</xdr:rowOff>
    </xdr:to>
    <xdr:pic>
      <xdr:nvPicPr>
        <xdr:cNvPr id="2" name="Picture 28"/>
        <xdr:cNvPicPr preferRelativeResize="1">
          <a:picLocks noChangeAspect="1"/>
        </xdr:cNvPicPr>
      </xdr:nvPicPr>
      <xdr:blipFill>
        <a:blip r:embed="rId1"/>
        <a:stretch>
          <a:fillRect/>
        </a:stretch>
      </xdr:blipFill>
      <xdr:spPr>
        <a:xfrm>
          <a:off x="5229225" y="209550"/>
          <a:ext cx="1114425" cy="647700"/>
        </a:xfrm>
        <a:prstGeom prst="rect">
          <a:avLst/>
        </a:prstGeom>
        <a:noFill/>
        <a:ln w="1" cmpd="sng">
          <a:noFill/>
        </a:ln>
      </xdr:spPr>
    </xdr:pic>
    <xdr:clientData/>
  </xdr:twoCellAnchor>
  <xdr:twoCellAnchor editAs="oneCell">
    <xdr:from>
      <xdr:col>13</xdr:col>
      <xdr:colOff>504825</xdr:colOff>
      <xdr:row>0</xdr:row>
      <xdr:rowOff>209550</xdr:rowOff>
    </xdr:from>
    <xdr:to>
      <xdr:col>15</xdr:col>
      <xdr:colOff>676275</xdr:colOff>
      <xdr:row>3</xdr:row>
      <xdr:rowOff>171450</xdr:rowOff>
    </xdr:to>
    <xdr:pic>
      <xdr:nvPicPr>
        <xdr:cNvPr id="3" name="Picture 30"/>
        <xdr:cNvPicPr preferRelativeResize="1">
          <a:picLocks noChangeAspect="1"/>
        </xdr:cNvPicPr>
      </xdr:nvPicPr>
      <xdr:blipFill>
        <a:blip r:embed="rId1"/>
        <a:stretch>
          <a:fillRect/>
        </a:stretch>
      </xdr:blipFill>
      <xdr:spPr>
        <a:xfrm>
          <a:off x="5229225" y="209550"/>
          <a:ext cx="1114425" cy="6477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600075</xdr:colOff>
      <xdr:row>0</xdr:row>
      <xdr:rowOff>247650</xdr:rowOff>
    </xdr:from>
    <xdr:to>
      <xdr:col>18</xdr:col>
      <xdr:colOff>57150</xdr:colOff>
      <xdr:row>3</xdr:row>
      <xdr:rowOff>209550</xdr:rowOff>
    </xdr:to>
    <xdr:pic>
      <xdr:nvPicPr>
        <xdr:cNvPr id="1" name="Picture 22"/>
        <xdr:cNvPicPr preferRelativeResize="1">
          <a:picLocks noChangeAspect="1"/>
        </xdr:cNvPicPr>
      </xdr:nvPicPr>
      <xdr:blipFill>
        <a:blip r:embed="rId1"/>
        <a:stretch>
          <a:fillRect/>
        </a:stretch>
      </xdr:blipFill>
      <xdr:spPr>
        <a:xfrm>
          <a:off x="5467350" y="247650"/>
          <a:ext cx="1114425" cy="647700"/>
        </a:xfrm>
        <a:prstGeom prst="rect">
          <a:avLst/>
        </a:prstGeom>
        <a:noFill/>
        <a:ln w="1" cmpd="sng">
          <a:noFill/>
        </a:ln>
      </xdr:spPr>
    </xdr:pic>
    <xdr:clientData/>
  </xdr:twoCellAnchor>
  <xdr:twoCellAnchor editAs="oneCell">
    <xdr:from>
      <xdr:col>13</xdr:col>
      <xdr:colOff>600075</xdr:colOff>
      <xdr:row>0</xdr:row>
      <xdr:rowOff>247650</xdr:rowOff>
    </xdr:from>
    <xdr:to>
      <xdr:col>18</xdr:col>
      <xdr:colOff>57150</xdr:colOff>
      <xdr:row>3</xdr:row>
      <xdr:rowOff>209550</xdr:rowOff>
    </xdr:to>
    <xdr:pic>
      <xdr:nvPicPr>
        <xdr:cNvPr id="2" name="Picture 23"/>
        <xdr:cNvPicPr preferRelativeResize="1">
          <a:picLocks noChangeAspect="1"/>
        </xdr:cNvPicPr>
      </xdr:nvPicPr>
      <xdr:blipFill>
        <a:blip r:embed="rId1"/>
        <a:stretch>
          <a:fillRect/>
        </a:stretch>
      </xdr:blipFill>
      <xdr:spPr>
        <a:xfrm>
          <a:off x="5467350" y="247650"/>
          <a:ext cx="1114425" cy="64770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495300</xdr:colOff>
      <xdr:row>0</xdr:row>
      <xdr:rowOff>238125</xdr:rowOff>
    </xdr:from>
    <xdr:to>
      <xdr:col>15</xdr:col>
      <xdr:colOff>66675</xdr:colOff>
      <xdr:row>3</xdr:row>
      <xdr:rowOff>200025</xdr:rowOff>
    </xdr:to>
    <xdr:pic>
      <xdr:nvPicPr>
        <xdr:cNvPr id="1" name="Picture 2"/>
        <xdr:cNvPicPr preferRelativeResize="1">
          <a:picLocks noChangeAspect="1"/>
        </xdr:cNvPicPr>
      </xdr:nvPicPr>
      <xdr:blipFill>
        <a:blip r:embed="rId1"/>
        <a:stretch>
          <a:fillRect/>
        </a:stretch>
      </xdr:blipFill>
      <xdr:spPr>
        <a:xfrm>
          <a:off x="5086350" y="238125"/>
          <a:ext cx="1114425" cy="64770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6"/>
        <xdr:cNvPicPr preferRelativeResize="1">
          <a:picLocks noChangeAspect="1"/>
        </xdr:cNvPicPr>
      </xdr:nvPicPr>
      <xdr:blipFill>
        <a:blip r:embed="rId1"/>
        <a:stretch>
          <a:fillRect/>
        </a:stretch>
      </xdr:blipFill>
      <xdr:spPr>
        <a:xfrm>
          <a:off x="5295900" y="238125"/>
          <a:ext cx="1114425" cy="647700"/>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485775</xdr:colOff>
      <xdr:row>0</xdr:row>
      <xdr:rowOff>238125</xdr:rowOff>
    </xdr:from>
    <xdr:to>
      <xdr:col>16</xdr:col>
      <xdr:colOff>57150</xdr:colOff>
      <xdr:row>3</xdr:row>
      <xdr:rowOff>200025</xdr:rowOff>
    </xdr:to>
    <xdr:pic>
      <xdr:nvPicPr>
        <xdr:cNvPr id="1" name="Picture 1"/>
        <xdr:cNvPicPr preferRelativeResize="1">
          <a:picLocks noChangeAspect="1"/>
        </xdr:cNvPicPr>
      </xdr:nvPicPr>
      <xdr:blipFill>
        <a:blip r:embed="rId1"/>
        <a:stretch>
          <a:fillRect/>
        </a:stretch>
      </xdr:blipFill>
      <xdr:spPr>
        <a:xfrm>
          <a:off x="5648325" y="238125"/>
          <a:ext cx="1114425" cy="6477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381000</xdr:colOff>
      <xdr:row>0</xdr:row>
      <xdr:rowOff>238125</xdr:rowOff>
    </xdr:from>
    <xdr:to>
      <xdr:col>15</xdr:col>
      <xdr:colOff>666750</xdr:colOff>
      <xdr:row>3</xdr:row>
      <xdr:rowOff>200025</xdr:rowOff>
    </xdr:to>
    <xdr:pic>
      <xdr:nvPicPr>
        <xdr:cNvPr id="1" name="Picture 36"/>
        <xdr:cNvPicPr preferRelativeResize="1">
          <a:picLocks noChangeAspect="1"/>
        </xdr:cNvPicPr>
      </xdr:nvPicPr>
      <xdr:blipFill>
        <a:blip r:embed="rId1"/>
        <a:stretch>
          <a:fillRect/>
        </a:stretch>
      </xdr:blipFill>
      <xdr:spPr>
        <a:xfrm>
          <a:off x="5248275" y="238125"/>
          <a:ext cx="1114425" cy="64770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381000</xdr:colOff>
      <xdr:row>0</xdr:row>
      <xdr:rowOff>238125</xdr:rowOff>
    </xdr:from>
    <xdr:to>
      <xdr:col>15</xdr:col>
      <xdr:colOff>666750</xdr:colOff>
      <xdr:row>3</xdr:row>
      <xdr:rowOff>200025</xdr:rowOff>
    </xdr:to>
    <xdr:pic>
      <xdr:nvPicPr>
        <xdr:cNvPr id="1" name="Picture 3"/>
        <xdr:cNvPicPr preferRelativeResize="1">
          <a:picLocks noChangeAspect="1"/>
        </xdr:cNvPicPr>
      </xdr:nvPicPr>
      <xdr:blipFill>
        <a:blip r:embed="rId1"/>
        <a:stretch>
          <a:fillRect/>
        </a:stretch>
      </xdr:blipFill>
      <xdr:spPr>
        <a:xfrm>
          <a:off x="5353050" y="238125"/>
          <a:ext cx="1114425" cy="6477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820&#31844;&#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820&#26371;&#20839;&#31844;&#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男單名單"/>
      <sheetName val="男單32"/>
      <sheetName val="男單128Q"/>
      <sheetName val="男單32Q"/>
      <sheetName val="女單名單"/>
      <sheetName val="女單32PQ"/>
      <sheetName val="女單Q16"/>
      <sheetName val="女單16"/>
      <sheetName val="男雙名單"/>
      <sheetName val="男雙16"/>
      <sheetName val="男雙16Q"/>
      <sheetName val="女雙名單"/>
      <sheetName val="女雙8"/>
      <sheetName val="女雙8-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ek SetUp"/>
      <sheetName val="男單名單"/>
      <sheetName val="男單32"/>
      <sheetName val="女單名單"/>
      <sheetName val="女單16"/>
      <sheetName val="男雙名單"/>
      <sheetName val="男雙16"/>
      <sheetName val="男雙16Q"/>
      <sheetName val="女雙名單"/>
      <sheetName val="女雙8"/>
      <sheetName val="女雙8-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9">
    <tabColor indexed="10"/>
    <pageSetUpPr fitToPage="1"/>
  </sheetPr>
  <dimension ref="A1:U77"/>
  <sheetViews>
    <sheetView showGridLines="0" showZeros="0" workbookViewId="0" topLeftCell="A22">
      <selection activeCell="N46" sqref="N46"/>
    </sheetView>
  </sheetViews>
  <sheetFormatPr defaultColWidth="9.140625" defaultRowHeight="12.75"/>
  <cols>
    <col min="1" max="1" width="3.28125" style="0" customWidth="1"/>
    <col min="2" max="3" width="3.8515625" style="4" customWidth="1"/>
    <col min="4" max="4" width="1.8515625" style="45" customWidth="1"/>
    <col min="5" max="5" width="9.00390625" style="0" customWidth="1"/>
    <col min="6" max="6" width="11.00390625" style="4" customWidth="1"/>
    <col min="7" max="7" width="9.00390625" style="4" customWidth="1"/>
    <col min="8" max="8" width="2.421875" style="311" customWidth="1"/>
    <col min="9" max="9" width="1.7109375" style="11" customWidth="1"/>
    <col min="10" max="10" width="10.7109375" style="0" customWidth="1"/>
    <col min="11" max="11" width="1.7109375" style="11" customWidth="1"/>
    <col min="12" max="12" width="10.7109375" style="0" customWidth="1"/>
    <col min="13" max="13" width="1.7109375" style="12" customWidth="1"/>
    <col min="14" max="14" width="12.421875" style="0" customWidth="1"/>
    <col min="15" max="15" width="1.7109375" style="11" customWidth="1"/>
    <col min="16" max="16" width="10.7109375" style="0" customWidth="1"/>
    <col min="17" max="17" width="1.7109375" style="12" customWidth="1"/>
    <col min="18" max="18" width="0" style="0" hidden="1" customWidth="1"/>
    <col min="19" max="19" width="8.7109375" style="0" customWidth="1"/>
    <col min="20" max="20" width="9.140625" style="0" hidden="1" customWidth="1"/>
  </cols>
  <sheetData>
    <row r="1" spans="1:17" s="342" customFormat="1" ht="21.75" customHeight="1">
      <c r="A1" s="339" t="s">
        <v>129</v>
      </c>
      <c r="B1" s="344"/>
      <c r="C1" s="165"/>
      <c r="D1" s="341"/>
      <c r="E1" s="348"/>
      <c r="F1" s="211"/>
      <c r="G1" s="340"/>
      <c r="H1" s="340"/>
      <c r="I1" s="212"/>
      <c r="J1" s="256"/>
      <c r="K1" s="256"/>
      <c r="L1" s="185"/>
      <c r="M1" s="212"/>
      <c r="N1" s="212" t="s">
        <v>1</v>
      </c>
      <c r="O1" s="212"/>
      <c r="P1" s="340"/>
      <c r="Q1" s="345"/>
    </row>
    <row r="2" spans="1:17" s="78" customFormat="1" ht="17.25" customHeight="1">
      <c r="A2" s="250" t="s">
        <v>130</v>
      </c>
      <c r="B2" s="257"/>
      <c r="C2" s="258"/>
      <c r="D2" s="259"/>
      <c r="E2" s="260"/>
      <c r="F2" s="319"/>
      <c r="G2" s="165"/>
      <c r="H2" s="165"/>
      <c r="I2" s="214"/>
      <c r="J2" s="256"/>
      <c r="K2" s="256"/>
      <c r="L2" s="256"/>
      <c r="M2" s="214"/>
      <c r="N2" s="213"/>
      <c r="O2" s="214"/>
      <c r="P2" s="165"/>
      <c r="Q2" s="345"/>
    </row>
    <row r="3" spans="1:17" s="329" customFormat="1" ht="15" customHeight="1">
      <c r="A3" s="325" t="s">
        <v>406</v>
      </c>
      <c r="B3" s="334"/>
      <c r="C3" s="245"/>
      <c r="D3" s="325"/>
      <c r="E3" s="326" t="s">
        <v>407</v>
      </c>
      <c r="F3" s="325"/>
      <c r="G3" s="343" t="s">
        <v>408</v>
      </c>
      <c r="H3" s="326" t="s">
        <v>422</v>
      </c>
      <c r="I3" s="327"/>
      <c r="J3" s="326"/>
      <c r="K3" s="327"/>
      <c r="L3" s="325"/>
      <c r="M3" s="327"/>
      <c r="N3" s="326" t="s">
        <v>409</v>
      </c>
      <c r="O3" s="335"/>
      <c r="P3" s="328"/>
      <c r="Q3" s="346"/>
    </row>
    <row r="4" spans="1:17" s="329" customFormat="1" ht="19.5" customHeight="1" thickBot="1">
      <c r="A4" s="330" t="s">
        <v>131</v>
      </c>
      <c r="B4" s="336"/>
      <c r="C4" s="336"/>
      <c r="D4" s="337"/>
      <c r="E4" s="368" t="s">
        <v>43</v>
      </c>
      <c r="F4" s="368"/>
      <c r="G4" s="368"/>
      <c r="H4" s="367" t="s">
        <v>423</v>
      </c>
      <c r="I4" s="300"/>
      <c r="J4" s="364"/>
      <c r="K4" s="332"/>
      <c r="L4" s="270"/>
      <c r="M4" s="332"/>
      <c r="N4" s="338" t="s">
        <v>124</v>
      </c>
      <c r="O4" s="300"/>
      <c r="P4" s="333"/>
      <c r="Q4" s="347"/>
    </row>
    <row r="5" spans="1:17" s="67" customFormat="1" ht="14.25">
      <c r="A5" s="62"/>
      <c r="B5" s="236" t="s">
        <v>410</v>
      </c>
      <c r="C5" s="236" t="s">
        <v>411</v>
      </c>
      <c r="D5" s="61"/>
      <c r="E5" s="64" t="s">
        <v>412</v>
      </c>
      <c r="F5" s="63" t="s">
        <v>424</v>
      </c>
      <c r="G5" s="247" t="s">
        <v>413</v>
      </c>
      <c r="H5" s="232"/>
      <c r="I5" s="64"/>
      <c r="J5" s="63" t="s">
        <v>425</v>
      </c>
      <c r="K5" s="65"/>
      <c r="L5" s="63" t="s">
        <v>414</v>
      </c>
      <c r="M5" s="65"/>
      <c r="N5" s="63" t="s">
        <v>415</v>
      </c>
      <c r="O5" s="65"/>
      <c r="P5" s="63" t="s">
        <v>416</v>
      </c>
      <c r="Q5" s="66"/>
    </row>
    <row r="6" spans="1:17" s="2" customFormat="1" ht="3.75" customHeight="1" thickBot="1">
      <c r="A6" s="82"/>
      <c r="B6" s="18"/>
      <c r="C6" s="5"/>
      <c r="D6" s="43"/>
      <c r="E6" s="19"/>
      <c r="F6" s="18"/>
      <c r="G6" s="286"/>
      <c r="H6" s="372"/>
      <c r="I6" s="20"/>
      <c r="J6" s="18"/>
      <c r="K6" s="20"/>
      <c r="L6" s="18"/>
      <c r="M6" s="20"/>
      <c r="N6" s="18"/>
      <c r="O6" s="20"/>
      <c r="P6" s="18"/>
      <c r="Q6" s="21"/>
    </row>
    <row r="7" spans="1:20" s="75" customFormat="1" ht="13.5" customHeight="1">
      <c r="A7" s="80" t="s">
        <v>426</v>
      </c>
      <c r="B7" s="323" t="s">
        <v>118</v>
      </c>
      <c r="C7" s="323">
        <v>8</v>
      </c>
      <c r="D7" s="40">
        <v>1</v>
      </c>
      <c r="E7" s="98" t="s">
        <v>81</v>
      </c>
      <c r="F7" s="234" t="s">
        <v>49</v>
      </c>
      <c r="G7" s="234" t="s">
        <v>44</v>
      </c>
      <c r="H7" s="312">
        <v>0</v>
      </c>
      <c r="I7" s="105"/>
      <c r="J7" s="97"/>
      <c r="K7" s="97"/>
      <c r="L7" s="97"/>
      <c r="M7" s="97"/>
      <c r="N7" s="106"/>
      <c r="O7" s="166"/>
      <c r="P7" s="306"/>
      <c r="Q7" s="26"/>
      <c r="R7" s="74"/>
      <c r="T7" s="76" t="e">
        <v>#REF!</v>
      </c>
    </row>
    <row r="8" spans="1:20" s="75" customFormat="1" ht="13.5" customHeight="1">
      <c r="A8" s="81"/>
      <c r="B8" s="293"/>
      <c r="C8" s="293"/>
      <c r="D8" s="41"/>
      <c r="E8" s="97"/>
      <c r="F8" s="109"/>
      <c r="G8" s="113" t="s">
        <v>0</v>
      </c>
      <c r="H8" s="311"/>
      <c r="I8" s="108" t="s">
        <v>384</v>
      </c>
      <c r="J8" s="105" t="s">
        <v>81</v>
      </c>
      <c r="K8" s="105"/>
      <c r="L8" s="109"/>
      <c r="M8" s="109"/>
      <c r="N8" s="110"/>
      <c r="O8" s="169"/>
      <c r="P8" s="167"/>
      <c r="Q8" s="51"/>
      <c r="R8" s="74"/>
      <c r="T8" s="77" t="e">
        <v>#REF!</v>
      </c>
    </row>
    <row r="9" spans="1:20" s="75" customFormat="1" ht="13.5" customHeight="1">
      <c r="A9" s="81">
        <v>2</v>
      </c>
      <c r="B9" s="323">
        <v>0</v>
      </c>
      <c r="C9" s="323">
        <v>24</v>
      </c>
      <c r="D9" s="40">
        <v>14</v>
      </c>
      <c r="E9" s="98" t="s">
        <v>95</v>
      </c>
      <c r="F9" s="234" t="s">
        <v>126</v>
      </c>
      <c r="G9" s="234" t="s">
        <v>46</v>
      </c>
      <c r="H9" s="312">
        <v>0</v>
      </c>
      <c r="I9" s="111"/>
      <c r="J9" s="287" t="s">
        <v>427</v>
      </c>
      <c r="K9" s="112"/>
      <c r="L9" s="109"/>
      <c r="M9" s="109"/>
      <c r="N9" s="110"/>
      <c r="O9" s="169"/>
      <c r="P9" s="167"/>
      <c r="Q9" s="51"/>
      <c r="R9" s="74"/>
      <c r="T9" s="77" t="e">
        <v>#REF!</v>
      </c>
    </row>
    <row r="10" spans="1:20" s="75" customFormat="1" ht="13.5" customHeight="1">
      <c r="A10" s="81"/>
      <c r="B10" s="293"/>
      <c r="C10" s="293"/>
      <c r="D10" s="41"/>
      <c r="E10" s="97"/>
      <c r="F10" s="109"/>
      <c r="G10" s="109"/>
      <c r="H10" s="177"/>
      <c r="I10" s="109"/>
      <c r="J10" s="113" t="s">
        <v>0</v>
      </c>
      <c r="K10" s="114"/>
      <c r="L10" s="105" t="s">
        <v>81</v>
      </c>
      <c r="M10" s="115"/>
      <c r="N10" s="116"/>
      <c r="O10" s="116"/>
      <c r="P10" s="167"/>
      <c r="Q10" s="51"/>
      <c r="R10" s="74"/>
      <c r="T10" s="77" t="e">
        <v>#REF!</v>
      </c>
    </row>
    <row r="11" spans="1:20" s="75" customFormat="1" ht="13.5" customHeight="1">
      <c r="A11" s="81">
        <v>3</v>
      </c>
      <c r="B11" s="323">
        <v>0</v>
      </c>
      <c r="C11" s="323">
        <v>35</v>
      </c>
      <c r="D11" s="40">
        <v>23</v>
      </c>
      <c r="E11" s="98" t="s">
        <v>99</v>
      </c>
      <c r="F11" s="234" t="s">
        <v>126</v>
      </c>
      <c r="G11" s="234" t="s">
        <v>46</v>
      </c>
      <c r="H11" s="312">
        <v>0</v>
      </c>
      <c r="I11" s="105"/>
      <c r="J11" s="109"/>
      <c r="K11" s="112"/>
      <c r="L11" s="287" t="s">
        <v>458</v>
      </c>
      <c r="M11" s="117"/>
      <c r="N11" s="116"/>
      <c r="O11" s="116"/>
      <c r="P11" s="167"/>
      <c r="Q11" s="51"/>
      <c r="R11" s="74"/>
      <c r="T11" s="77" t="e">
        <v>#REF!</v>
      </c>
    </row>
    <row r="12" spans="1:20" s="75" customFormat="1" ht="13.5" customHeight="1">
      <c r="A12" s="81"/>
      <c r="B12" s="293"/>
      <c r="C12" s="293"/>
      <c r="D12" s="41"/>
      <c r="E12" s="97"/>
      <c r="F12" s="109"/>
      <c r="G12" s="113" t="s">
        <v>0</v>
      </c>
      <c r="H12" s="311"/>
      <c r="I12" s="108" t="s">
        <v>384</v>
      </c>
      <c r="J12" s="105" t="s">
        <v>99</v>
      </c>
      <c r="K12" s="111"/>
      <c r="L12" s="109"/>
      <c r="M12" s="117"/>
      <c r="N12" s="116"/>
      <c r="O12" s="116"/>
      <c r="P12" s="167"/>
      <c r="Q12" s="51"/>
      <c r="R12" s="74"/>
      <c r="T12" s="77" t="e">
        <v>#REF!</v>
      </c>
    </row>
    <row r="13" spans="1:20" s="75" customFormat="1" ht="13.5" customHeight="1">
      <c r="A13" s="81">
        <v>4</v>
      </c>
      <c r="B13" s="323">
        <v>0</v>
      </c>
      <c r="C13" s="323">
        <v>20</v>
      </c>
      <c r="D13" s="40">
        <v>11</v>
      </c>
      <c r="E13" s="98" t="s">
        <v>88</v>
      </c>
      <c r="F13" s="234" t="s">
        <v>60</v>
      </c>
      <c r="G13" s="234" t="s">
        <v>56</v>
      </c>
      <c r="H13" s="312">
        <v>0</v>
      </c>
      <c r="I13" s="111"/>
      <c r="J13" s="287" t="s">
        <v>428</v>
      </c>
      <c r="K13" s="109"/>
      <c r="L13" s="109"/>
      <c r="M13" s="117"/>
      <c r="N13" s="116"/>
      <c r="O13" s="116"/>
      <c r="P13" s="167"/>
      <c r="Q13" s="51"/>
      <c r="R13" s="74"/>
      <c r="T13" s="77" t="e">
        <v>#REF!</v>
      </c>
    </row>
    <row r="14" spans="1:21" s="75" customFormat="1" ht="13.5" customHeight="1">
      <c r="A14" s="81"/>
      <c r="B14" s="293"/>
      <c r="C14" s="293"/>
      <c r="D14" s="41"/>
      <c r="E14" s="97"/>
      <c r="F14" s="109"/>
      <c r="G14" s="109"/>
      <c r="H14" s="177"/>
      <c r="I14" s="109"/>
      <c r="J14" s="109"/>
      <c r="K14" s="109"/>
      <c r="L14" s="113" t="s">
        <v>0</v>
      </c>
      <c r="M14" s="114" t="s">
        <v>384</v>
      </c>
      <c r="N14" s="105" t="s">
        <v>81</v>
      </c>
      <c r="O14" s="115"/>
      <c r="P14" s="167"/>
      <c r="Q14" s="51"/>
      <c r="R14" s="74"/>
      <c r="T14" s="77" t="e">
        <v>#REF!</v>
      </c>
      <c r="U14" s="78"/>
    </row>
    <row r="15" spans="1:20" s="75" customFormat="1" ht="13.5" customHeight="1">
      <c r="A15" s="81">
        <v>5</v>
      </c>
      <c r="B15" s="323">
        <v>0</v>
      </c>
      <c r="C15" s="323">
        <v>21</v>
      </c>
      <c r="D15" s="40">
        <v>12</v>
      </c>
      <c r="E15" s="98" t="s">
        <v>429</v>
      </c>
      <c r="F15" s="234" t="s">
        <v>49</v>
      </c>
      <c r="G15" s="234" t="s">
        <v>44</v>
      </c>
      <c r="H15" s="312" t="s">
        <v>101</v>
      </c>
      <c r="I15" s="105">
        <v>6</v>
      </c>
      <c r="J15" s="109"/>
      <c r="K15" s="109"/>
      <c r="L15" s="109"/>
      <c r="M15" s="117"/>
      <c r="N15" s="287" t="s">
        <v>457</v>
      </c>
      <c r="O15" s="221"/>
      <c r="P15" s="110"/>
      <c r="Q15" s="50"/>
      <c r="R15" s="74"/>
      <c r="T15" s="77" t="e">
        <v>#REF!</v>
      </c>
    </row>
    <row r="16" spans="1:20" s="75" customFormat="1" ht="13.5" customHeight="1" thickBot="1">
      <c r="A16" s="81"/>
      <c r="B16" s="293"/>
      <c r="C16" s="293"/>
      <c r="D16" s="41"/>
      <c r="E16" s="97"/>
      <c r="F16" s="109"/>
      <c r="G16" s="113" t="s">
        <v>0</v>
      </c>
      <c r="H16" s="311">
        <v>0</v>
      </c>
      <c r="I16" s="108">
        <v>1</v>
      </c>
      <c r="J16" s="423" t="s">
        <v>114</v>
      </c>
      <c r="K16" s="105"/>
      <c r="L16" s="109"/>
      <c r="M16" s="117"/>
      <c r="N16" s="110"/>
      <c r="O16" s="221"/>
      <c r="P16" s="110"/>
      <c r="Q16" s="50"/>
      <c r="R16" s="74"/>
      <c r="T16" s="79" t="e">
        <v>#REF!</v>
      </c>
    </row>
    <row r="17" spans="1:18" s="75" customFormat="1" ht="13.5" customHeight="1">
      <c r="A17" s="81">
        <v>6</v>
      </c>
      <c r="B17" s="323">
        <v>0</v>
      </c>
      <c r="C17" s="323">
        <v>0</v>
      </c>
      <c r="D17" s="40">
        <v>25</v>
      </c>
      <c r="E17" s="98" t="s">
        <v>114</v>
      </c>
      <c r="F17" s="234" t="s">
        <v>430</v>
      </c>
      <c r="G17" s="234" t="s">
        <v>44</v>
      </c>
      <c r="H17" s="312" t="s">
        <v>101</v>
      </c>
      <c r="I17" s="111">
        <v>6</v>
      </c>
      <c r="J17" s="287" t="s">
        <v>431</v>
      </c>
      <c r="K17" s="112">
        <v>5</v>
      </c>
      <c r="L17" s="109"/>
      <c r="M17" s="117"/>
      <c r="N17" s="110"/>
      <c r="O17" s="221"/>
      <c r="P17" s="110"/>
      <c r="Q17" s="50"/>
      <c r="R17" s="74"/>
    </row>
    <row r="18" spans="1:18" s="75" customFormat="1" ht="13.5" customHeight="1">
      <c r="A18" s="81"/>
      <c r="B18" s="293"/>
      <c r="C18" s="293"/>
      <c r="D18" s="41"/>
      <c r="E18" s="97"/>
      <c r="F18" s="109"/>
      <c r="G18" s="109"/>
      <c r="H18" s="177"/>
      <c r="I18" s="109"/>
      <c r="J18" s="113" t="s">
        <v>0</v>
      </c>
      <c r="K18" s="114"/>
      <c r="L18" s="105" t="s">
        <v>432</v>
      </c>
      <c r="M18" s="118"/>
      <c r="N18" s="110"/>
      <c r="O18" s="221"/>
      <c r="P18" s="110"/>
      <c r="Q18" s="50"/>
      <c r="R18" s="74"/>
    </row>
    <row r="19" spans="1:18" s="75" customFormat="1" ht="13.5" customHeight="1">
      <c r="A19" s="81">
        <v>7</v>
      </c>
      <c r="B19" s="323">
        <v>0</v>
      </c>
      <c r="C19" s="323">
        <v>26</v>
      </c>
      <c r="D19" s="40">
        <v>16</v>
      </c>
      <c r="E19" s="98" t="s">
        <v>83</v>
      </c>
      <c r="F19" s="234" t="s">
        <v>84</v>
      </c>
      <c r="G19" s="234" t="s">
        <v>66</v>
      </c>
      <c r="H19" s="312">
        <v>0</v>
      </c>
      <c r="I19" s="105"/>
      <c r="J19" s="109"/>
      <c r="K19" s="112"/>
      <c r="L19" s="287" t="s">
        <v>459</v>
      </c>
      <c r="M19" s="116"/>
      <c r="N19" s="110"/>
      <c r="O19" s="221"/>
      <c r="P19" s="110"/>
      <c r="Q19" s="50"/>
      <c r="R19" s="74"/>
    </row>
    <row r="20" spans="1:18" s="75" customFormat="1" ht="13.5" customHeight="1">
      <c r="A20" s="81"/>
      <c r="B20" s="293"/>
      <c r="C20" s="293"/>
      <c r="D20" s="41"/>
      <c r="E20" s="97"/>
      <c r="F20" s="109"/>
      <c r="G20" s="113" t="s">
        <v>0</v>
      </c>
      <c r="H20" s="311"/>
      <c r="I20" s="108" t="s">
        <v>385</v>
      </c>
      <c r="J20" s="105" t="s">
        <v>432</v>
      </c>
      <c r="K20" s="111"/>
      <c r="L20" s="109"/>
      <c r="M20" s="116"/>
      <c r="N20" s="110"/>
      <c r="O20" s="221"/>
      <c r="P20" s="110"/>
      <c r="Q20" s="50"/>
      <c r="R20" s="74"/>
    </row>
    <row r="21" spans="1:18" s="75" customFormat="1" ht="13.5" customHeight="1">
      <c r="A21" s="80">
        <v>8</v>
      </c>
      <c r="B21" s="323" t="s">
        <v>127</v>
      </c>
      <c r="C21" s="323">
        <v>15</v>
      </c>
      <c r="D21" s="40">
        <v>7</v>
      </c>
      <c r="E21" s="98" t="s">
        <v>432</v>
      </c>
      <c r="F21" s="234" t="s">
        <v>82</v>
      </c>
      <c r="G21" s="234" t="s">
        <v>44</v>
      </c>
      <c r="H21" s="312">
        <v>0</v>
      </c>
      <c r="I21" s="111"/>
      <c r="J21" s="287" t="s">
        <v>433</v>
      </c>
      <c r="K21" s="109"/>
      <c r="L21" s="109"/>
      <c r="M21" s="116"/>
      <c r="N21" s="110"/>
      <c r="O21" s="221"/>
      <c r="P21" s="110"/>
      <c r="Q21" s="50"/>
      <c r="R21" s="74"/>
    </row>
    <row r="22" spans="1:18" s="75" customFormat="1" ht="13.5" customHeight="1">
      <c r="A22" s="81"/>
      <c r="B22" s="293"/>
      <c r="C22" s="293"/>
      <c r="D22" s="41"/>
      <c r="E22" s="97"/>
      <c r="F22" s="109"/>
      <c r="G22" s="109"/>
      <c r="H22" s="177"/>
      <c r="I22" s="109"/>
      <c r="J22" s="109"/>
      <c r="K22" s="109"/>
      <c r="L22" s="109"/>
      <c r="M22" s="116"/>
      <c r="N22" s="113" t="s">
        <v>0</v>
      </c>
      <c r="O22" s="114" t="s">
        <v>434</v>
      </c>
      <c r="P22" s="423" t="s">
        <v>92</v>
      </c>
      <c r="Q22" s="53"/>
      <c r="R22" s="74"/>
    </row>
    <row r="23" spans="1:18" s="75" customFormat="1" ht="13.5" customHeight="1">
      <c r="A23" s="80">
        <v>9</v>
      </c>
      <c r="B23" s="323" t="s">
        <v>123</v>
      </c>
      <c r="C23" s="323">
        <v>13</v>
      </c>
      <c r="D23" s="40">
        <v>5</v>
      </c>
      <c r="E23" s="98" t="s">
        <v>78</v>
      </c>
      <c r="F23" s="234" t="s">
        <v>82</v>
      </c>
      <c r="G23" s="234" t="s">
        <v>44</v>
      </c>
      <c r="H23" s="312">
        <v>0</v>
      </c>
      <c r="I23" s="105"/>
      <c r="J23" s="109"/>
      <c r="K23" s="109"/>
      <c r="L23" s="109"/>
      <c r="M23" s="116"/>
      <c r="N23" s="110"/>
      <c r="O23" s="221"/>
      <c r="P23" s="287" t="s">
        <v>471</v>
      </c>
      <c r="Q23" s="52"/>
      <c r="R23" s="74"/>
    </row>
    <row r="24" spans="1:18" s="75" customFormat="1" ht="13.5" customHeight="1">
      <c r="A24" s="81"/>
      <c r="B24" s="293"/>
      <c r="C24" s="293"/>
      <c r="D24" s="41"/>
      <c r="E24" s="97"/>
      <c r="F24" s="109"/>
      <c r="G24" s="113" t="s">
        <v>0</v>
      </c>
      <c r="H24" s="311"/>
      <c r="I24" s="108" t="s">
        <v>384</v>
      </c>
      <c r="J24" s="105" t="s">
        <v>78</v>
      </c>
      <c r="K24" s="105"/>
      <c r="L24" s="109"/>
      <c r="M24" s="109"/>
      <c r="N24" s="110"/>
      <c r="O24" s="221"/>
      <c r="P24" s="110"/>
      <c r="Q24" s="52"/>
      <c r="R24" s="74"/>
    </row>
    <row r="25" spans="1:18" s="75" customFormat="1" ht="13.5" customHeight="1">
      <c r="A25" s="81">
        <v>10</v>
      </c>
      <c r="B25" s="323">
        <v>0</v>
      </c>
      <c r="C25" s="323">
        <v>31</v>
      </c>
      <c r="D25" s="40">
        <v>20</v>
      </c>
      <c r="E25" s="98" t="s">
        <v>94</v>
      </c>
      <c r="F25" s="234" t="s">
        <v>63</v>
      </c>
      <c r="G25" s="234" t="s">
        <v>46</v>
      </c>
      <c r="H25" s="312">
        <v>0</v>
      </c>
      <c r="I25" s="111"/>
      <c r="J25" s="287" t="s">
        <v>435</v>
      </c>
      <c r="K25" s="112"/>
      <c r="L25" s="109"/>
      <c r="M25" s="109"/>
      <c r="N25" s="110"/>
      <c r="O25" s="221"/>
      <c r="P25" s="110"/>
      <c r="Q25" s="52"/>
      <c r="R25" s="74"/>
    </row>
    <row r="26" spans="1:18" s="75" customFormat="1" ht="13.5" customHeight="1">
      <c r="A26" s="81"/>
      <c r="B26" s="293"/>
      <c r="C26" s="293"/>
      <c r="D26" s="41"/>
      <c r="E26" s="97"/>
      <c r="F26" s="109"/>
      <c r="G26" s="109"/>
      <c r="H26" s="177"/>
      <c r="I26" s="109"/>
      <c r="J26" s="113" t="s">
        <v>0</v>
      </c>
      <c r="K26" s="114"/>
      <c r="L26" s="105" t="s">
        <v>78</v>
      </c>
      <c r="M26" s="115"/>
      <c r="N26" s="116"/>
      <c r="O26" s="221"/>
      <c r="P26" s="110"/>
      <c r="Q26" s="52"/>
      <c r="R26" s="74"/>
    </row>
    <row r="27" spans="1:18" s="75" customFormat="1" ht="13.5" customHeight="1">
      <c r="A27" s="81">
        <v>11</v>
      </c>
      <c r="B27" s="323">
        <v>0</v>
      </c>
      <c r="C27" s="323">
        <v>0</v>
      </c>
      <c r="D27" s="40">
        <v>26</v>
      </c>
      <c r="E27" s="98" t="s">
        <v>109</v>
      </c>
      <c r="F27" s="234" t="s">
        <v>156</v>
      </c>
      <c r="G27" s="234" t="s">
        <v>44</v>
      </c>
      <c r="H27" s="312">
        <v>0</v>
      </c>
      <c r="I27" s="105"/>
      <c r="J27" s="109"/>
      <c r="K27" s="112"/>
      <c r="L27" s="287" t="s">
        <v>460</v>
      </c>
      <c r="M27" s="117"/>
      <c r="N27" s="116"/>
      <c r="O27" s="221"/>
      <c r="P27" s="110"/>
      <c r="Q27" s="52"/>
      <c r="R27" s="74"/>
    </row>
    <row r="28" spans="1:18" s="75" customFormat="1" ht="13.5" customHeight="1">
      <c r="A28" s="80"/>
      <c r="B28" s="293"/>
      <c r="C28" s="293"/>
      <c r="D28" s="41"/>
      <c r="E28" s="97"/>
      <c r="F28" s="109"/>
      <c r="G28" s="113" t="s">
        <v>0</v>
      </c>
      <c r="H28" s="311"/>
      <c r="I28" s="108"/>
      <c r="J28" s="423" t="s">
        <v>436</v>
      </c>
      <c r="K28" s="111"/>
      <c r="L28" s="109"/>
      <c r="M28" s="117"/>
      <c r="N28" s="116"/>
      <c r="O28" s="221"/>
      <c r="P28" s="110"/>
      <c r="Q28" s="52"/>
      <c r="R28" s="74"/>
    </row>
    <row r="29" spans="1:18" s="75" customFormat="1" ht="13.5" customHeight="1">
      <c r="A29" s="81">
        <v>12</v>
      </c>
      <c r="B29" s="323">
        <v>0</v>
      </c>
      <c r="C29" s="323">
        <v>0</v>
      </c>
      <c r="D29" s="40">
        <v>27</v>
      </c>
      <c r="E29" s="98" t="s">
        <v>436</v>
      </c>
      <c r="F29" s="234" t="s">
        <v>437</v>
      </c>
      <c r="G29" s="234" t="s">
        <v>47</v>
      </c>
      <c r="H29" s="312">
        <v>0</v>
      </c>
      <c r="I29" s="111"/>
      <c r="J29" s="287" t="s">
        <v>418</v>
      </c>
      <c r="K29" s="109"/>
      <c r="L29" s="109"/>
      <c r="M29" s="117"/>
      <c r="N29" s="116"/>
      <c r="O29" s="221"/>
      <c r="P29" s="110"/>
      <c r="Q29" s="52"/>
      <c r="R29" s="74"/>
    </row>
    <row r="30" spans="1:18" s="75" customFormat="1" ht="13.5" customHeight="1">
      <c r="A30" s="81"/>
      <c r="B30" s="293"/>
      <c r="C30" s="293"/>
      <c r="D30" s="41"/>
      <c r="E30" s="97"/>
      <c r="F30" s="109"/>
      <c r="G30" s="109"/>
      <c r="H30" s="177"/>
      <c r="I30" s="109"/>
      <c r="J30" s="109"/>
      <c r="K30" s="109"/>
      <c r="L30" s="113" t="s">
        <v>0</v>
      </c>
      <c r="M30" s="114" t="s">
        <v>384</v>
      </c>
      <c r="N30" s="423" t="s">
        <v>92</v>
      </c>
      <c r="O30" s="222"/>
      <c r="P30" s="110"/>
      <c r="Q30" s="52"/>
      <c r="R30" s="74"/>
    </row>
    <row r="31" spans="1:18" s="75" customFormat="1" ht="13.5" customHeight="1">
      <c r="A31" s="81">
        <v>13</v>
      </c>
      <c r="B31" s="323">
        <v>0</v>
      </c>
      <c r="C31" s="323">
        <v>0</v>
      </c>
      <c r="D31" s="40">
        <v>28</v>
      </c>
      <c r="E31" s="98" t="s">
        <v>144</v>
      </c>
      <c r="F31" s="234" t="s">
        <v>145</v>
      </c>
      <c r="G31" s="234" t="s">
        <v>71</v>
      </c>
      <c r="H31" s="312">
        <v>0</v>
      </c>
      <c r="I31" s="105"/>
      <c r="J31" s="109"/>
      <c r="K31" s="109"/>
      <c r="L31" s="109"/>
      <c r="M31" s="117"/>
      <c r="N31" s="287" t="s">
        <v>456</v>
      </c>
      <c r="O31" s="169"/>
      <c r="P31" s="110"/>
      <c r="Q31" s="52"/>
      <c r="R31" s="74"/>
    </row>
    <row r="32" spans="1:18" s="75" customFormat="1" ht="13.5" customHeight="1">
      <c r="A32" s="81"/>
      <c r="B32" s="293"/>
      <c r="C32" s="293"/>
      <c r="D32" s="41"/>
      <c r="E32" s="97"/>
      <c r="F32" s="109"/>
      <c r="G32" s="113" t="s">
        <v>0</v>
      </c>
      <c r="H32" s="311"/>
      <c r="I32" s="108">
        <v>2</v>
      </c>
      <c r="J32" s="423" t="s">
        <v>438</v>
      </c>
      <c r="K32" s="105"/>
      <c r="L32" s="109"/>
      <c r="M32" s="117"/>
      <c r="N32" s="110"/>
      <c r="O32" s="169"/>
      <c r="P32" s="110"/>
      <c r="Q32" s="52"/>
      <c r="R32" s="74"/>
    </row>
    <row r="33" spans="1:18" s="75" customFormat="1" ht="13.5" customHeight="1">
      <c r="A33" s="81">
        <v>14</v>
      </c>
      <c r="B33" s="323">
        <v>0</v>
      </c>
      <c r="C33" s="323">
        <v>25</v>
      </c>
      <c r="D33" s="40">
        <v>15</v>
      </c>
      <c r="E33" s="98" t="s">
        <v>438</v>
      </c>
      <c r="F33" s="234" t="s">
        <v>50</v>
      </c>
      <c r="G33" s="234" t="s">
        <v>47</v>
      </c>
      <c r="H33" s="312">
        <v>0</v>
      </c>
      <c r="I33" s="111">
        <v>2</v>
      </c>
      <c r="J33" s="287" t="s">
        <v>439</v>
      </c>
      <c r="K33" s="112"/>
      <c r="L33" s="109"/>
      <c r="M33" s="117"/>
      <c r="N33" s="110"/>
      <c r="O33" s="169"/>
      <c r="P33" s="110"/>
      <c r="Q33" s="52"/>
      <c r="R33" s="74"/>
    </row>
    <row r="34" spans="1:18" s="75" customFormat="1" ht="13.5" customHeight="1">
      <c r="A34" s="81"/>
      <c r="B34" s="293"/>
      <c r="C34" s="293"/>
      <c r="D34" s="41"/>
      <c r="E34" s="97"/>
      <c r="F34" s="109"/>
      <c r="G34" s="109"/>
      <c r="H34" s="177"/>
      <c r="I34" s="109"/>
      <c r="J34" s="113" t="s">
        <v>0</v>
      </c>
      <c r="K34" s="114"/>
      <c r="L34" s="423" t="s">
        <v>92</v>
      </c>
      <c r="M34" s="118"/>
      <c r="N34" s="110"/>
      <c r="O34" s="169"/>
      <c r="P34" s="110"/>
      <c r="Q34" s="52"/>
      <c r="R34" s="74"/>
    </row>
    <row r="35" spans="1:18" s="75" customFormat="1" ht="13.5" customHeight="1">
      <c r="A35" s="81">
        <v>15</v>
      </c>
      <c r="B35" s="323">
        <v>0</v>
      </c>
      <c r="C35" s="323">
        <v>0</v>
      </c>
      <c r="D35" s="40">
        <v>29</v>
      </c>
      <c r="E35" s="98" t="s">
        <v>92</v>
      </c>
      <c r="F35" s="234" t="s">
        <v>54</v>
      </c>
      <c r="G35" s="234" t="s">
        <v>55</v>
      </c>
      <c r="H35" s="312">
        <v>0</v>
      </c>
      <c r="I35" s="105"/>
      <c r="J35" s="109"/>
      <c r="K35" s="112"/>
      <c r="L35" s="287" t="s">
        <v>461</v>
      </c>
      <c r="M35" s="116"/>
      <c r="N35" s="110"/>
      <c r="O35" s="169"/>
      <c r="P35" s="110"/>
      <c r="Q35" s="52"/>
      <c r="R35" s="74"/>
    </row>
    <row r="36" spans="1:18" s="75" customFormat="1" ht="13.5" customHeight="1">
      <c r="A36" s="81"/>
      <c r="B36" s="293"/>
      <c r="C36" s="293"/>
      <c r="D36" s="41"/>
      <c r="E36" s="97"/>
      <c r="F36" s="109"/>
      <c r="G36" s="113" t="s">
        <v>0</v>
      </c>
      <c r="H36" s="311"/>
      <c r="I36" s="108"/>
      <c r="J36" s="423" t="s">
        <v>92</v>
      </c>
      <c r="K36" s="111"/>
      <c r="L36" s="109"/>
      <c r="M36" s="116"/>
      <c r="N36" s="110"/>
      <c r="O36" s="169"/>
      <c r="P36" s="309"/>
      <c r="Q36" s="52"/>
      <c r="R36" s="74"/>
    </row>
    <row r="37" spans="1:18" s="75" customFormat="1" ht="13.5" customHeight="1">
      <c r="A37" s="80">
        <v>16</v>
      </c>
      <c r="B37" s="323" t="s">
        <v>120</v>
      </c>
      <c r="C37" s="323">
        <v>15</v>
      </c>
      <c r="D37" s="40">
        <v>6</v>
      </c>
      <c r="E37" s="98" t="s">
        <v>440</v>
      </c>
      <c r="F37" s="234" t="s">
        <v>441</v>
      </c>
      <c r="G37" s="234" t="s">
        <v>44</v>
      </c>
      <c r="H37" s="312">
        <v>0</v>
      </c>
      <c r="I37" s="111"/>
      <c r="J37" s="287" t="s">
        <v>442</v>
      </c>
      <c r="K37" s="109"/>
      <c r="L37" s="109"/>
      <c r="M37" s="116"/>
      <c r="N37" s="110"/>
      <c r="O37" s="169"/>
      <c r="P37" s="110"/>
      <c r="Q37" s="52"/>
      <c r="R37" s="74"/>
    </row>
    <row r="38" spans="1:18" s="75" customFormat="1" ht="13.5" customHeight="1">
      <c r="A38" s="81"/>
      <c r="B38" s="293"/>
      <c r="C38" s="293"/>
      <c r="D38" s="41"/>
      <c r="E38" s="97"/>
      <c r="F38" s="109"/>
      <c r="G38" s="109"/>
      <c r="H38" s="177"/>
      <c r="I38" s="109"/>
      <c r="J38" s="109"/>
      <c r="K38" s="109"/>
      <c r="L38" s="109"/>
      <c r="M38" s="116"/>
      <c r="N38" s="310" t="s">
        <v>417</v>
      </c>
      <c r="O38" s="183"/>
      <c r="P38" s="105" t="s">
        <v>1</v>
      </c>
      <c r="Q38" s="27"/>
      <c r="R38" s="74"/>
    </row>
    <row r="39" spans="1:18" s="75" customFormat="1" ht="13.5" customHeight="1">
      <c r="A39" s="80">
        <v>17</v>
      </c>
      <c r="B39" s="323" t="s">
        <v>128</v>
      </c>
      <c r="C39" s="323">
        <v>18</v>
      </c>
      <c r="D39" s="40">
        <v>9</v>
      </c>
      <c r="E39" s="98" t="s">
        <v>103</v>
      </c>
      <c r="F39" s="234" t="s">
        <v>443</v>
      </c>
      <c r="G39" s="234" t="s">
        <v>66</v>
      </c>
      <c r="H39" s="312">
        <v>0</v>
      </c>
      <c r="I39" s="105"/>
      <c r="J39" s="109"/>
      <c r="K39" s="109"/>
      <c r="L39" s="109"/>
      <c r="M39" s="116"/>
      <c r="N39" s="113" t="s">
        <v>0</v>
      </c>
      <c r="O39" s="223" t="s">
        <v>434</v>
      </c>
      <c r="P39" s="287" t="s">
        <v>101</v>
      </c>
      <c r="Q39" s="52"/>
      <c r="R39" s="74"/>
    </row>
    <row r="40" spans="1:18" s="75" customFormat="1" ht="13.5" customHeight="1">
      <c r="A40" s="81"/>
      <c r="B40" s="293"/>
      <c r="C40" s="293"/>
      <c r="D40" s="41"/>
      <c r="E40" s="97"/>
      <c r="F40" s="109"/>
      <c r="G40" s="113" t="s">
        <v>0</v>
      </c>
      <c r="H40" s="311"/>
      <c r="I40" s="108"/>
      <c r="J40" s="423" t="s">
        <v>103</v>
      </c>
      <c r="K40" s="105"/>
      <c r="L40" s="109"/>
      <c r="M40" s="109"/>
      <c r="N40" s="110"/>
      <c r="O40" s="169"/>
      <c r="P40" s="110" t="s">
        <v>101</v>
      </c>
      <c r="Q40" s="52"/>
      <c r="R40" s="74"/>
    </row>
    <row r="41" spans="1:18" s="75" customFormat="1" ht="13.5" customHeight="1">
      <c r="A41" s="81">
        <v>18</v>
      </c>
      <c r="B41" s="323">
        <v>0</v>
      </c>
      <c r="C41" s="323">
        <v>19</v>
      </c>
      <c r="D41" s="40">
        <v>10</v>
      </c>
      <c r="E41" s="98" t="s">
        <v>444</v>
      </c>
      <c r="F41" s="234" t="s">
        <v>126</v>
      </c>
      <c r="G41" s="234" t="s">
        <v>46</v>
      </c>
      <c r="H41" s="312">
        <v>0</v>
      </c>
      <c r="I41" s="111"/>
      <c r="J41" s="287" t="s">
        <v>445</v>
      </c>
      <c r="K41" s="112"/>
      <c r="L41" s="109"/>
      <c r="M41" s="109"/>
      <c r="N41" s="110"/>
      <c r="O41" s="169"/>
      <c r="P41" s="110"/>
      <c r="Q41" s="52"/>
      <c r="R41" s="74"/>
    </row>
    <row r="42" spans="1:18" s="75" customFormat="1" ht="13.5" customHeight="1">
      <c r="A42" s="81"/>
      <c r="B42" s="293"/>
      <c r="C42" s="293"/>
      <c r="D42" s="41"/>
      <c r="E42" s="97"/>
      <c r="F42" s="109"/>
      <c r="G42" s="109"/>
      <c r="H42" s="177"/>
      <c r="I42" s="109"/>
      <c r="J42" s="113" t="s">
        <v>0</v>
      </c>
      <c r="K42" s="114"/>
      <c r="L42" s="423" t="s">
        <v>103</v>
      </c>
      <c r="M42" s="115"/>
      <c r="N42" s="116"/>
      <c r="O42" s="169"/>
      <c r="P42" s="110"/>
      <c r="Q42" s="52"/>
      <c r="R42" s="74"/>
    </row>
    <row r="43" spans="1:18" s="75" customFormat="1" ht="13.5" customHeight="1">
      <c r="A43" s="81">
        <v>19</v>
      </c>
      <c r="B43" s="323">
        <v>0</v>
      </c>
      <c r="C43" s="323">
        <v>0</v>
      </c>
      <c r="D43" s="40">
        <v>30</v>
      </c>
      <c r="E43" s="98" t="s">
        <v>105</v>
      </c>
      <c r="F43" s="234" t="s">
        <v>62</v>
      </c>
      <c r="G43" s="234" t="s">
        <v>47</v>
      </c>
      <c r="H43" s="312">
        <v>0</v>
      </c>
      <c r="I43" s="105"/>
      <c r="J43" s="109"/>
      <c r="K43" s="112"/>
      <c r="L43" s="287" t="s">
        <v>462</v>
      </c>
      <c r="M43" s="117"/>
      <c r="N43" s="116"/>
      <c r="O43" s="169"/>
      <c r="P43" s="110"/>
      <c r="Q43" s="52"/>
      <c r="R43" s="74"/>
    </row>
    <row r="44" spans="1:18" s="75" customFormat="1" ht="13.5" customHeight="1">
      <c r="A44" s="81"/>
      <c r="B44" s="293"/>
      <c r="C44" s="293"/>
      <c r="D44" s="41"/>
      <c r="E44" s="97"/>
      <c r="F44" s="109"/>
      <c r="G44" s="113" t="s">
        <v>0</v>
      </c>
      <c r="H44" s="311"/>
      <c r="I44" s="108">
        <v>23</v>
      </c>
      <c r="J44" s="423" t="s">
        <v>89</v>
      </c>
      <c r="K44" s="111"/>
      <c r="L44" s="109"/>
      <c r="M44" s="117"/>
      <c r="N44" s="116"/>
      <c r="O44" s="169"/>
      <c r="P44" s="110"/>
      <c r="Q44" s="52"/>
      <c r="R44" s="74"/>
    </row>
    <row r="45" spans="1:18" s="75" customFormat="1" ht="13.5" customHeight="1">
      <c r="A45" s="81">
        <v>20</v>
      </c>
      <c r="B45" s="323">
        <v>0</v>
      </c>
      <c r="C45" s="323">
        <v>0</v>
      </c>
      <c r="D45" s="40">
        <v>2</v>
      </c>
      <c r="E45" s="98" t="s">
        <v>89</v>
      </c>
      <c r="F45" s="234" t="s">
        <v>126</v>
      </c>
      <c r="G45" s="234" t="s">
        <v>46</v>
      </c>
      <c r="H45" s="312">
        <v>0</v>
      </c>
      <c r="I45" s="111"/>
      <c r="J45" s="287" t="s">
        <v>446</v>
      </c>
      <c r="K45" s="109"/>
      <c r="L45" s="109"/>
      <c r="M45" s="117"/>
      <c r="N45" s="116"/>
      <c r="O45" s="169"/>
      <c r="P45" s="110"/>
      <c r="Q45" s="52"/>
      <c r="R45" s="74"/>
    </row>
    <row r="46" spans="1:18" s="75" customFormat="1" ht="13.5" customHeight="1">
      <c r="A46" s="81"/>
      <c r="B46" s="293"/>
      <c r="C46" s="293"/>
      <c r="D46" s="41"/>
      <c r="E46" s="97"/>
      <c r="F46" s="109"/>
      <c r="G46" s="109"/>
      <c r="H46" s="177"/>
      <c r="I46" s="109"/>
      <c r="J46" s="109"/>
      <c r="K46" s="109"/>
      <c r="L46" s="113" t="s">
        <v>0</v>
      </c>
      <c r="M46" s="114" t="s">
        <v>384</v>
      </c>
      <c r="N46" s="423" t="s">
        <v>103</v>
      </c>
      <c r="O46" s="224"/>
      <c r="P46" s="110"/>
      <c r="Q46" s="52"/>
      <c r="R46" s="74"/>
    </row>
    <row r="47" spans="1:18" s="75" customFormat="1" ht="13.5" customHeight="1">
      <c r="A47" s="81">
        <v>21</v>
      </c>
      <c r="B47" s="323">
        <v>0</v>
      </c>
      <c r="C47" s="323">
        <v>33</v>
      </c>
      <c r="D47" s="40">
        <v>22</v>
      </c>
      <c r="E47" s="98" t="s">
        <v>106</v>
      </c>
      <c r="F47" s="234" t="s">
        <v>64</v>
      </c>
      <c r="G47" s="234" t="s">
        <v>44</v>
      </c>
      <c r="H47" s="312">
        <v>0</v>
      </c>
      <c r="I47" s="105"/>
      <c r="J47" s="109"/>
      <c r="K47" s="109"/>
      <c r="L47" s="109"/>
      <c r="M47" s="117"/>
      <c r="N47" s="287" t="s">
        <v>455</v>
      </c>
      <c r="O47" s="221"/>
      <c r="P47" s="110"/>
      <c r="Q47" s="52"/>
      <c r="R47" s="74"/>
    </row>
    <row r="48" spans="1:18" s="75" customFormat="1" ht="13.5" customHeight="1">
      <c r="A48" s="81"/>
      <c r="B48" s="293"/>
      <c r="C48" s="293"/>
      <c r="D48" s="41"/>
      <c r="E48" s="97"/>
      <c r="F48" s="109"/>
      <c r="G48" s="113" t="s">
        <v>0</v>
      </c>
      <c r="H48" s="311"/>
      <c r="I48" s="108"/>
      <c r="J48" s="423" t="s">
        <v>106</v>
      </c>
      <c r="K48" s="105"/>
      <c r="L48" s="109"/>
      <c r="M48" s="117"/>
      <c r="N48" s="110"/>
      <c r="O48" s="221"/>
      <c r="P48" s="110"/>
      <c r="Q48" s="52"/>
      <c r="R48" s="74"/>
    </row>
    <row r="49" spans="1:18" s="75" customFormat="1" ht="13.5" customHeight="1">
      <c r="A49" s="81">
        <v>22</v>
      </c>
      <c r="B49" s="323">
        <v>0</v>
      </c>
      <c r="C49" s="323">
        <v>29</v>
      </c>
      <c r="D49" s="40">
        <v>19</v>
      </c>
      <c r="E49" s="98" t="s">
        <v>87</v>
      </c>
      <c r="F49" s="234" t="s">
        <v>52</v>
      </c>
      <c r="G49" s="234" t="s">
        <v>53</v>
      </c>
      <c r="H49" s="312">
        <v>0</v>
      </c>
      <c r="I49" s="111"/>
      <c r="J49" s="287" t="s">
        <v>447</v>
      </c>
      <c r="K49" s="112"/>
      <c r="L49" s="109"/>
      <c r="M49" s="117"/>
      <c r="N49" s="110"/>
      <c r="O49" s="221"/>
      <c r="P49" s="110"/>
      <c r="Q49" s="52"/>
      <c r="R49" s="74"/>
    </row>
    <row r="50" spans="1:18" s="75" customFormat="1" ht="13.5" customHeight="1">
      <c r="A50" s="81"/>
      <c r="B50" s="293"/>
      <c r="C50" s="293"/>
      <c r="D50" s="41"/>
      <c r="E50" s="97"/>
      <c r="F50" s="109"/>
      <c r="G50" s="109"/>
      <c r="H50" s="177"/>
      <c r="I50" s="109"/>
      <c r="J50" s="113" t="s">
        <v>0</v>
      </c>
      <c r="K50" s="114"/>
      <c r="L50" s="423" t="s">
        <v>108</v>
      </c>
      <c r="M50" s="118"/>
      <c r="N50" s="110"/>
      <c r="O50" s="221"/>
      <c r="P50" s="110"/>
      <c r="Q50" s="52"/>
      <c r="R50" s="74"/>
    </row>
    <row r="51" spans="1:18" s="75" customFormat="1" ht="13.5" customHeight="1">
      <c r="A51" s="81">
        <v>23</v>
      </c>
      <c r="B51" s="323">
        <v>0</v>
      </c>
      <c r="C51" s="323">
        <v>26</v>
      </c>
      <c r="D51" s="40">
        <v>17</v>
      </c>
      <c r="E51" s="98" t="s">
        <v>108</v>
      </c>
      <c r="F51" s="234" t="s">
        <v>49</v>
      </c>
      <c r="G51" s="234" t="s">
        <v>44</v>
      </c>
      <c r="H51" s="312">
        <v>0</v>
      </c>
      <c r="I51" s="105"/>
      <c r="J51" s="109"/>
      <c r="K51" s="112"/>
      <c r="L51" s="287" t="s">
        <v>463</v>
      </c>
      <c r="M51" s="116"/>
      <c r="N51" s="110"/>
      <c r="O51" s="221"/>
      <c r="P51" s="110"/>
      <c r="Q51" s="52"/>
      <c r="R51" s="74"/>
    </row>
    <row r="52" spans="1:18" s="75" customFormat="1" ht="13.5" customHeight="1">
      <c r="A52" s="81"/>
      <c r="B52" s="293"/>
      <c r="C52" s="293"/>
      <c r="D52" s="41"/>
      <c r="E52" s="97"/>
      <c r="F52" s="109"/>
      <c r="G52" s="113" t="s">
        <v>0</v>
      </c>
      <c r="H52" s="311"/>
      <c r="I52" s="108"/>
      <c r="J52" s="423" t="s">
        <v>108</v>
      </c>
      <c r="K52" s="111"/>
      <c r="L52" s="109"/>
      <c r="M52" s="116"/>
      <c r="N52" s="110"/>
      <c r="O52" s="221"/>
      <c r="P52" s="110"/>
      <c r="Q52" s="52"/>
      <c r="R52" s="74"/>
    </row>
    <row r="53" spans="1:18" s="75" customFormat="1" ht="13.5" customHeight="1">
      <c r="A53" s="80">
        <v>24</v>
      </c>
      <c r="B53" s="323" t="s">
        <v>119</v>
      </c>
      <c r="C53" s="323">
        <v>12</v>
      </c>
      <c r="D53" s="40">
        <v>4</v>
      </c>
      <c r="E53" s="98" t="s">
        <v>79</v>
      </c>
      <c r="F53" s="234" t="s">
        <v>125</v>
      </c>
      <c r="G53" s="234" t="s">
        <v>44</v>
      </c>
      <c r="H53" s="312">
        <v>0</v>
      </c>
      <c r="I53" s="111"/>
      <c r="J53" s="425" t="s">
        <v>448</v>
      </c>
      <c r="K53" s="109"/>
      <c r="L53" s="109"/>
      <c r="M53" s="116"/>
      <c r="N53" s="110"/>
      <c r="O53" s="221"/>
      <c r="P53" s="110"/>
      <c r="Q53" s="52"/>
      <c r="R53" s="74"/>
    </row>
    <row r="54" spans="1:18" s="75" customFormat="1" ht="13.5" customHeight="1">
      <c r="A54" s="81"/>
      <c r="B54" s="293"/>
      <c r="C54" s="293"/>
      <c r="D54" s="41"/>
      <c r="E54" s="97"/>
      <c r="F54" s="109"/>
      <c r="G54" s="109"/>
      <c r="H54" s="177"/>
      <c r="I54" s="109"/>
      <c r="J54" s="109"/>
      <c r="K54" s="109"/>
      <c r="L54" s="109"/>
      <c r="M54" s="116"/>
      <c r="N54" s="113" t="s">
        <v>0</v>
      </c>
      <c r="O54" s="114" t="s">
        <v>434</v>
      </c>
      <c r="P54" s="234" t="s">
        <v>107</v>
      </c>
      <c r="Q54" s="54"/>
      <c r="R54" s="74"/>
    </row>
    <row r="55" spans="1:18" s="75" customFormat="1" ht="13.5" customHeight="1">
      <c r="A55" s="80">
        <v>25</v>
      </c>
      <c r="B55" s="323" t="s">
        <v>121</v>
      </c>
      <c r="C55" s="323">
        <v>17</v>
      </c>
      <c r="D55" s="40">
        <v>8</v>
      </c>
      <c r="E55" s="98" t="s">
        <v>77</v>
      </c>
      <c r="F55" s="234" t="s">
        <v>126</v>
      </c>
      <c r="G55" s="234" t="s">
        <v>46</v>
      </c>
      <c r="H55" s="312">
        <v>0</v>
      </c>
      <c r="I55" s="105"/>
      <c r="J55" s="109"/>
      <c r="K55" s="109"/>
      <c r="L55" s="109"/>
      <c r="M55" s="116"/>
      <c r="N55" s="110"/>
      <c r="O55" s="221"/>
      <c r="P55" s="287" t="s">
        <v>358</v>
      </c>
      <c r="Q55" s="50"/>
      <c r="R55" s="74"/>
    </row>
    <row r="56" spans="1:18" s="75" customFormat="1" ht="13.5" customHeight="1">
      <c r="A56" s="81"/>
      <c r="B56" s="293"/>
      <c r="C56" s="293"/>
      <c r="D56" s="41"/>
      <c r="E56" s="97"/>
      <c r="F56" s="109"/>
      <c r="G56" s="113" t="s">
        <v>0</v>
      </c>
      <c r="H56" s="311"/>
      <c r="I56" s="108"/>
      <c r="J56" s="423" t="s">
        <v>77</v>
      </c>
      <c r="K56" s="105"/>
      <c r="L56" s="109"/>
      <c r="M56" s="109"/>
      <c r="N56" s="110"/>
      <c r="O56" s="221"/>
      <c r="P56" s="110"/>
      <c r="Q56" s="50"/>
      <c r="R56" s="74"/>
    </row>
    <row r="57" spans="1:18" s="75" customFormat="1" ht="13.5" customHeight="1">
      <c r="A57" s="81">
        <v>26</v>
      </c>
      <c r="B57" s="323">
        <v>0</v>
      </c>
      <c r="C57" s="323">
        <v>0</v>
      </c>
      <c r="D57" s="40">
        <v>31</v>
      </c>
      <c r="E57" s="98" t="s">
        <v>115</v>
      </c>
      <c r="F57" s="234" t="s">
        <v>399</v>
      </c>
      <c r="G57" s="234" t="s">
        <v>44</v>
      </c>
      <c r="H57" s="312">
        <v>0</v>
      </c>
      <c r="I57" s="111"/>
      <c r="J57" s="287" t="s">
        <v>449</v>
      </c>
      <c r="K57" s="112"/>
      <c r="L57" s="109"/>
      <c r="M57" s="109"/>
      <c r="N57" s="110"/>
      <c r="O57" s="221"/>
      <c r="P57" s="110"/>
      <c r="Q57" s="50"/>
      <c r="R57" s="74"/>
    </row>
    <row r="58" spans="1:18" s="75" customFormat="1" ht="13.5" customHeight="1">
      <c r="A58" s="81"/>
      <c r="B58" s="293"/>
      <c r="C58" s="293"/>
      <c r="D58" s="41"/>
      <c r="E58" s="97"/>
      <c r="F58" s="109"/>
      <c r="G58" s="109"/>
      <c r="H58" s="177"/>
      <c r="I58" s="109"/>
      <c r="J58" s="113" t="s">
        <v>0</v>
      </c>
      <c r="K58" s="114"/>
      <c r="L58" s="423" t="s">
        <v>147</v>
      </c>
      <c r="M58" s="115"/>
      <c r="N58" s="116"/>
      <c r="O58" s="221"/>
      <c r="P58" s="110"/>
      <c r="Q58" s="50"/>
      <c r="R58" s="74"/>
    </row>
    <row r="59" spans="1:18" s="75" customFormat="1" ht="13.5" customHeight="1">
      <c r="A59" s="81">
        <v>27</v>
      </c>
      <c r="B59" s="323">
        <v>0</v>
      </c>
      <c r="C59" s="323">
        <v>31</v>
      </c>
      <c r="D59" s="40">
        <v>21</v>
      </c>
      <c r="E59" s="98" t="s">
        <v>91</v>
      </c>
      <c r="F59" s="234" t="s">
        <v>126</v>
      </c>
      <c r="G59" s="234" t="s">
        <v>46</v>
      </c>
      <c r="H59" s="312">
        <v>0</v>
      </c>
      <c r="I59" s="105"/>
      <c r="J59" s="109"/>
      <c r="K59" s="112"/>
      <c r="L59" s="287" t="s">
        <v>464</v>
      </c>
      <c r="M59" s="117"/>
      <c r="N59" s="116"/>
      <c r="O59" s="221"/>
      <c r="P59" s="110"/>
      <c r="Q59" s="50"/>
      <c r="R59" s="373"/>
    </row>
    <row r="60" spans="1:18" s="75" customFormat="1" ht="13.5" customHeight="1">
      <c r="A60" s="81"/>
      <c r="B60" s="293"/>
      <c r="C60" s="293"/>
      <c r="D60" s="41"/>
      <c r="E60" s="97"/>
      <c r="F60" s="109"/>
      <c r="G60" s="113" t="s">
        <v>0</v>
      </c>
      <c r="H60" s="311"/>
      <c r="I60" s="108"/>
      <c r="J60" s="423" t="s">
        <v>147</v>
      </c>
      <c r="K60" s="111"/>
      <c r="L60" s="109"/>
      <c r="M60" s="117"/>
      <c r="N60" s="116"/>
      <c r="O60" s="221"/>
      <c r="P60" s="110"/>
      <c r="Q60" s="50"/>
      <c r="R60" s="74"/>
    </row>
    <row r="61" spans="1:18" s="75" customFormat="1" ht="13.5" customHeight="1">
      <c r="A61" s="81">
        <v>28</v>
      </c>
      <c r="B61" s="323">
        <v>0</v>
      </c>
      <c r="C61" s="323">
        <v>0</v>
      </c>
      <c r="D61" s="40">
        <v>32</v>
      </c>
      <c r="E61" s="98" t="s">
        <v>147</v>
      </c>
      <c r="F61" s="234" t="s">
        <v>62</v>
      </c>
      <c r="G61" s="234" t="s">
        <v>148</v>
      </c>
      <c r="H61" s="312">
        <v>0</v>
      </c>
      <c r="I61" s="111"/>
      <c r="J61" s="287" t="s">
        <v>450</v>
      </c>
      <c r="K61" s="109"/>
      <c r="L61" s="109"/>
      <c r="M61" s="117"/>
      <c r="N61" s="116"/>
      <c r="O61" s="221"/>
      <c r="P61" s="110"/>
      <c r="Q61" s="50"/>
      <c r="R61" s="74"/>
    </row>
    <row r="62" spans="1:18" s="75" customFormat="1" ht="13.5" customHeight="1">
      <c r="A62" s="81"/>
      <c r="B62" s="293"/>
      <c r="C62" s="293"/>
      <c r="D62" s="41"/>
      <c r="E62" s="97"/>
      <c r="F62" s="109"/>
      <c r="G62" s="109"/>
      <c r="H62" s="177"/>
      <c r="I62" s="109"/>
      <c r="J62" s="109"/>
      <c r="K62" s="109"/>
      <c r="L62" s="113" t="s">
        <v>0</v>
      </c>
      <c r="M62" s="114" t="s">
        <v>384</v>
      </c>
      <c r="N62" s="234" t="s">
        <v>107</v>
      </c>
      <c r="O62" s="222"/>
      <c r="P62" s="110"/>
      <c r="Q62" s="50"/>
      <c r="R62" s="74"/>
    </row>
    <row r="63" spans="1:18" s="75" customFormat="1" ht="13.5" customHeight="1">
      <c r="A63" s="81">
        <v>29</v>
      </c>
      <c r="B63" s="323">
        <v>0</v>
      </c>
      <c r="C63" s="323">
        <v>22</v>
      </c>
      <c r="D63" s="40">
        <v>13</v>
      </c>
      <c r="E63" s="98" t="s">
        <v>451</v>
      </c>
      <c r="F63" s="234" t="s">
        <v>64</v>
      </c>
      <c r="G63" s="234" t="s">
        <v>44</v>
      </c>
      <c r="H63" s="312">
        <v>0</v>
      </c>
      <c r="I63" s="105"/>
      <c r="J63" s="109"/>
      <c r="K63" s="109"/>
      <c r="L63" s="109"/>
      <c r="M63" s="117"/>
      <c r="N63" s="287" t="s">
        <v>469</v>
      </c>
      <c r="O63" s="116"/>
      <c r="P63" s="167"/>
      <c r="Q63" s="51"/>
      <c r="R63" s="74"/>
    </row>
    <row r="64" spans="1:18" s="75" customFormat="1" ht="13.5" customHeight="1">
      <c r="A64" s="81"/>
      <c r="B64" s="293"/>
      <c r="C64" s="293"/>
      <c r="D64" s="41"/>
      <c r="E64" s="97"/>
      <c r="F64" s="109"/>
      <c r="G64" s="113" t="s">
        <v>0</v>
      </c>
      <c r="H64" s="311"/>
      <c r="I64" s="108"/>
      <c r="J64" s="423" t="s">
        <v>100</v>
      </c>
      <c r="K64" s="105"/>
      <c r="L64" s="109"/>
      <c r="M64" s="117"/>
      <c r="N64" s="110"/>
      <c r="O64" s="116"/>
      <c r="P64" s="167"/>
      <c r="Q64" s="51"/>
      <c r="R64" s="74"/>
    </row>
    <row r="65" spans="1:18" s="75" customFormat="1" ht="13.5" customHeight="1">
      <c r="A65" s="81">
        <v>30</v>
      </c>
      <c r="B65" s="323">
        <v>0</v>
      </c>
      <c r="C65" s="323">
        <v>35</v>
      </c>
      <c r="D65" s="40">
        <v>24</v>
      </c>
      <c r="E65" s="98" t="s">
        <v>102</v>
      </c>
      <c r="F65" s="234" t="s">
        <v>64</v>
      </c>
      <c r="G65" s="234" t="s">
        <v>44</v>
      </c>
      <c r="H65" s="312">
        <v>0</v>
      </c>
      <c r="I65" s="111"/>
      <c r="J65" s="287" t="s">
        <v>452</v>
      </c>
      <c r="K65" s="112"/>
      <c r="L65" s="109"/>
      <c r="M65" s="117"/>
      <c r="N65" s="110"/>
      <c r="O65" s="116"/>
      <c r="P65" s="167"/>
      <c r="Q65" s="51"/>
      <c r="R65" s="74"/>
    </row>
    <row r="66" spans="1:18" s="75" customFormat="1" ht="13.5" customHeight="1">
      <c r="A66" s="81"/>
      <c r="B66" s="293"/>
      <c r="C66" s="293"/>
      <c r="D66" s="41"/>
      <c r="E66" s="97"/>
      <c r="F66" s="109"/>
      <c r="G66" s="109"/>
      <c r="H66" s="177"/>
      <c r="I66" s="109"/>
      <c r="J66" s="113" t="s">
        <v>0</v>
      </c>
      <c r="K66" s="114"/>
      <c r="L66" s="234" t="s">
        <v>107</v>
      </c>
      <c r="M66" s="118"/>
      <c r="N66" s="110"/>
      <c r="O66" s="116"/>
      <c r="P66" s="167"/>
      <c r="Q66" s="51"/>
      <c r="R66" s="74"/>
    </row>
    <row r="67" spans="1:18" s="75" customFormat="1" ht="13.5" customHeight="1">
      <c r="A67" s="81">
        <v>31</v>
      </c>
      <c r="B67" s="323">
        <v>0</v>
      </c>
      <c r="C67" s="323">
        <v>26</v>
      </c>
      <c r="D67" s="40">
        <v>18</v>
      </c>
      <c r="E67" s="98" t="s">
        <v>107</v>
      </c>
      <c r="F67" s="234" t="s">
        <v>49</v>
      </c>
      <c r="G67" s="234" t="s">
        <v>44</v>
      </c>
      <c r="H67" s="312">
        <v>0</v>
      </c>
      <c r="I67" s="105"/>
      <c r="J67" s="109"/>
      <c r="K67" s="112"/>
      <c r="L67" s="287" t="s">
        <v>465</v>
      </c>
      <c r="M67" s="116"/>
      <c r="N67" s="110"/>
      <c r="O67" s="116"/>
      <c r="P67" s="167"/>
      <c r="Q67" s="51"/>
      <c r="R67" s="74"/>
    </row>
    <row r="68" spans="1:18" s="75" customFormat="1" ht="13.5" customHeight="1">
      <c r="A68" s="81"/>
      <c r="B68" s="293"/>
      <c r="C68" s="293"/>
      <c r="D68" s="41"/>
      <c r="E68" s="97"/>
      <c r="F68" s="109"/>
      <c r="G68" s="113" t="s">
        <v>0</v>
      </c>
      <c r="H68" s="311"/>
      <c r="I68" s="108"/>
      <c r="J68" s="98" t="s">
        <v>107</v>
      </c>
      <c r="K68" s="111"/>
      <c r="L68" s="109"/>
      <c r="M68" s="116"/>
      <c r="N68" s="110"/>
      <c r="O68" s="116"/>
      <c r="P68" s="167"/>
      <c r="Q68" s="51"/>
      <c r="R68" s="74"/>
    </row>
    <row r="69" spans="1:18" s="75" customFormat="1" ht="13.5" customHeight="1">
      <c r="A69" s="80">
        <v>32</v>
      </c>
      <c r="B69" s="323" t="s">
        <v>122</v>
      </c>
      <c r="C69" s="323">
        <v>11</v>
      </c>
      <c r="D69" s="40">
        <v>3</v>
      </c>
      <c r="E69" s="98" t="s">
        <v>453</v>
      </c>
      <c r="F69" s="234" t="s">
        <v>82</v>
      </c>
      <c r="G69" s="234" t="s">
        <v>44</v>
      </c>
      <c r="H69" s="312">
        <v>0</v>
      </c>
      <c r="I69" s="111"/>
      <c r="J69" s="287" t="s">
        <v>454</v>
      </c>
      <c r="K69" s="109"/>
      <c r="L69" s="109"/>
      <c r="M69" s="116"/>
      <c r="N69" s="110"/>
      <c r="O69" s="169"/>
      <c r="P69" s="167"/>
      <c r="Q69" s="51"/>
      <c r="R69" s="74"/>
    </row>
    <row r="70" spans="1:18" s="1" customFormat="1" ht="6.75" customHeight="1">
      <c r="A70" s="29"/>
      <c r="B70" s="324"/>
      <c r="C70" s="324"/>
      <c r="D70" s="44"/>
      <c r="E70" s="305"/>
      <c r="F70" s="304"/>
      <c r="G70" s="304"/>
      <c r="H70" s="304"/>
      <c r="I70" s="233"/>
      <c r="J70" s="306"/>
      <c r="K70" s="307"/>
      <c r="L70" s="306"/>
      <c r="M70" s="307"/>
      <c r="N70" s="306"/>
      <c r="O70" s="307"/>
      <c r="P70" s="306"/>
      <c r="Q70" s="31"/>
      <c r="R70" s="32"/>
    </row>
    <row r="71" spans="2:16" ht="15">
      <c r="B71" s="293"/>
      <c r="C71" s="293"/>
      <c r="E71" s="239"/>
      <c r="F71" s="177"/>
      <c r="G71" s="177"/>
      <c r="H71" s="177"/>
      <c r="I71" s="308"/>
      <c r="J71" s="239"/>
      <c r="K71" s="308"/>
      <c r="L71" s="239"/>
      <c r="M71" s="308"/>
      <c r="N71" s="239"/>
      <c r="O71" s="308"/>
      <c r="P71" s="239"/>
    </row>
    <row r="72" spans="2:3" ht="12.75">
      <c r="B72" s="293"/>
      <c r="C72" s="293"/>
    </row>
    <row r="73" spans="2:3" ht="12.75">
      <c r="B73" s="293"/>
      <c r="C73" s="293"/>
    </row>
    <row r="74" spans="2:3" ht="12.75">
      <c r="B74" s="293"/>
      <c r="C74" s="293"/>
    </row>
    <row r="75" spans="2:3" ht="12.75">
      <c r="B75" s="293"/>
      <c r="C75" s="293"/>
    </row>
    <row r="76" spans="2:3" ht="12.75">
      <c r="B76" s="293"/>
      <c r="C76" s="293"/>
    </row>
    <row r="77" spans="2:3" ht="12.75">
      <c r="B77" s="293"/>
      <c r="C77" s="293"/>
    </row>
  </sheetData>
  <conditionalFormatting sqref="L14 L30 L46 J18 J34 J26 J50 J42 J10 N54 N22 N39 J58 L62 J66">
    <cfRule type="expression" priority="1" dxfId="0" stopIfTrue="1">
      <formula>AND($N$1="CU",J10="Umpire")</formula>
    </cfRule>
    <cfRule type="expression" priority="2" dxfId="1" stopIfTrue="1">
      <formula>AND($N$1="CU",J10&lt;&gt;"Umpire",K10&lt;&gt;"")</formula>
    </cfRule>
    <cfRule type="expression" priority="3" dxfId="2" stopIfTrue="1">
      <formula>AND($N$1="CU",J10&lt;&gt;"Umpire")</formula>
    </cfRule>
  </conditionalFormatting>
  <conditionalFormatting sqref="L58 L10 L18 L26 N14 J24 L34 L42 J60 J28 J32 N30 P22 J56 J8 J12 J16 J20 J40 J44 J48 J52 J36 L50 J64 N46">
    <cfRule type="expression" priority="4" dxfId="3" stopIfTrue="1">
      <formula>I8="as"</formula>
    </cfRule>
    <cfRule type="expression" priority="5" dxfId="3" stopIfTrue="1">
      <formula>I8="bs"</formula>
    </cfRule>
  </conditionalFormatting>
  <conditionalFormatting sqref="P38">
    <cfRule type="expression" priority="6" dxfId="3" stopIfTrue="1">
      <formula>O39="as"</formula>
    </cfRule>
    <cfRule type="expression" priority="7" dxfId="3" stopIfTrue="1">
      <formula>O39="bs"</formula>
    </cfRule>
  </conditionalFormatting>
  <conditionalFormatting sqref="I8 I12 I16 I20 M14 O22 I24 I40 I28 I32 I36 M30 I44 I48 I52 M46 K50 K42 K34 K26 O54 O39 K18 K10 I56 I60 I64 I68 M62 K66 K58">
    <cfRule type="expression" priority="8" dxfId="4" stopIfTrue="1">
      <formula>$N$1="CU"</formula>
    </cfRule>
  </conditionalFormatting>
  <conditionalFormatting sqref="G8:H8 G16:H16 G12:H12 G20:H20 G36:H36 G52:H52 G24:H24 G32:H32 G28:H28 G40:H40 G48:H48 G44:H44 G56:H56 G64:H64 G60:H60 G68:H68">
    <cfRule type="expression" priority="9" dxfId="0" stopIfTrue="1">
      <formula>AND($N$1="CU",G8="Umpire")</formula>
    </cfRule>
    <cfRule type="expression" priority="10" dxfId="1" stopIfTrue="1">
      <formula>AND($N$1="CU",G8&lt;&gt;"Umpire",#REF!&lt;&gt;"")</formula>
    </cfRule>
    <cfRule type="expression" priority="11" dxfId="2" stopIfTrue="1">
      <formula>AND($N$1="CU",G8&lt;&gt;"Umpire")</formula>
    </cfRule>
  </conditionalFormatting>
  <conditionalFormatting sqref="B7 B15 B9 B11 B17 B19 B21 B13 B23 B25 B27 B29 B31 B33 B35 B37 B39 B47 B41 B43 B49 B51 B53 B45 B55 B57 B59 B61 B63 B65 B67 B69">
    <cfRule type="cellIs" priority="12" dxfId="5" operator="equal" stopIfTrue="1">
      <formula>"QA"</formula>
    </cfRule>
    <cfRule type="cellIs" priority="13" dxfId="5" operator="equal" stopIfTrue="1">
      <formula>"DA"</formula>
    </cfRule>
  </conditionalFormatting>
  <dataValidations count="2">
    <dataValidation type="list" allowBlank="1" showInputMessage="1" sqref="L62 G52:H52 J58 J66 G24:H24 L14 J10 J18 L30 J26 J34 L46 J42 G68:H68 J50 G60:H60 G56:H56 G36:H36 G28:H28 G40:H40 G48:H48 G44:H44 G32:H32 G16:H16 G12:H12 G8:H8 G20:H20 G64:H64">
      <formula1>$T$7:$T$16</formula1>
    </dataValidation>
    <dataValidation type="list" allowBlank="1" showInputMessage="1" sqref="N54 N22 N39">
      <formula1>$U$8:$U$17</formula1>
    </dataValidation>
  </dataValidations>
  <printOptions horizontalCentered="1"/>
  <pageMargins left="0.35" right="0.35" top="0.39" bottom="0.39" header="0" footer="0"/>
  <pageSetup fitToHeight="1" fitToWidth="1" horizontalDpi="360" verticalDpi="360" orientation="portrait" paperSize="9" scale="82" r:id="rId2"/>
  <drawing r:id="rId1"/>
</worksheet>
</file>

<file path=xl/worksheets/sheet2.xml><?xml version="1.0" encoding="utf-8"?>
<worksheet xmlns="http://schemas.openxmlformats.org/spreadsheetml/2006/main" xmlns:r="http://schemas.openxmlformats.org/officeDocument/2006/relationships">
  <sheetPr codeName="Sheet140">
    <tabColor indexed="10"/>
    <pageSetUpPr fitToPage="1"/>
  </sheetPr>
  <dimension ref="A1:U78"/>
  <sheetViews>
    <sheetView showGridLines="0" showZeros="0" workbookViewId="0" topLeftCell="A1">
      <selection activeCell="J12" sqref="J12"/>
    </sheetView>
  </sheetViews>
  <sheetFormatPr defaultColWidth="9.140625" defaultRowHeight="12.75"/>
  <cols>
    <col min="1" max="1" width="3.28125" style="72" customWidth="1"/>
    <col min="2" max="3" width="3.8515625" style="311" customWidth="1"/>
    <col min="4" max="4" width="1.7109375" style="45" customWidth="1"/>
    <col min="5" max="5" width="9.7109375" style="311" customWidth="1"/>
    <col min="6" max="6" width="10.7109375" style="311" customWidth="1"/>
    <col min="7" max="7" width="6.7109375" style="311" customWidth="1"/>
    <col min="8" max="8" width="2.00390625" style="72" customWidth="1"/>
    <col min="9" max="9" width="1.7109375" style="11" customWidth="1"/>
    <col min="10" max="10" width="15.00390625" style="72" customWidth="1"/>
    <col min="11" max="11" width="1.7109375" style="11" customWidth="1"/>
    <col min="12" max="12" width="10.7109375" style="72" customWidth="1"/>
    <col min="13" max="13" width="4.140625" style="12" customWidth="1"/>
    <col min="14" max="14" width="7.8515625" style="72" customWidth="1"/>
    <col min="15" max="15" width="1.7109375" style="11" customWidth="1"/>
    <col min="16" max="16" width="10.7109375" style="72" customWidth="1"/>
    <col min="17" max="17" width="1.7109375" style="12" customWidth="1"/>
    <col min="18" max="18" width="0" style="72" hidden="1" customWidth="1"/>
    <col min="19" max="19" width="8.7109375" style="72" customWidth="1"/>
    <col min="20" max="20" width="9.140625" style="72" hidden="1" customWidth="1"/>
    <col min="21" max="16384" width="9.140625" style="72" customWidth="1"/>
  </cols>
  <sheetData>
    <row r="1" spans="1:16" s="342" customFormat="1" ht="21.75" customHeight="1">
      <c r="A1" s="339" t="s">
        <v>129</v>
      </c>
      <c r="B1" s="344"/>
      <c r="C1" s="165"/>
      <c r="D1" s="341"/>
      <c r="E1" s="340"/>
      <c r="F1" s="211"/>
      <c r="G1" s="340"/>
      <c r="H1" s="211"/>
      <c r="I1" s="212"/>
      <c r="J1" s="256"/>
      <c r="K1" s="256"/>
      <c r="L1" s="185"/>
      <c r="M1" s="212"/>
      <c r="N1" s="212" t="s">
        <v>1</v>
      </c>
      <c r="O1" s="212"/>
      <c r="P1" s="340"/>
    </row>
    <row r="2" spans="1:16" s="78" customFormat="1" ht="17.25" customHeight="1">
      <c r="A2" s="250" t="s">
        <v>130</v>
      </c>
      <c r="B2" s="257"/>
      <c r="C2" s="258"/>
      <c r="D2" s="259"/>
      <c r="E2" s="258"/>
      <c r="F2" s="319"/>
      <c r="G2" s="165"/>
      <c r="H2" s="213"/>
      <c r="I2" s="214"/>
      <c r="J2" s="256"/>
      <c r="K2" s="256"/>
      <c r="L2" s="256"/>
      <c r="M2" s="214"/>
      <c r="N2" s="213"/>
      <c r="O2" s="214"/>
      <c r="P2" s="165"/>
    </row>
    <row r="3" spans="1:16" s="329" customFormat="1" ht="15" customHeight="1">
      <c r="A3" s="325" t="s">
        <v>5</v>
      </c>
      <c r="B3" s="334"/>
      <c r="C3" s="245"/>
      <c r="D3" s="325"/>
      <c r="E3" s="326" t="s">
        <v>6</v>
      </c>
      <c r="F3" s="325"/>
      <c r="G3" s="343" t="s">
        <v>7</v>
      </c>
      <c r="H3" s="326" t="s">
        <v>39</v>
      </c>
      <c r="I3" s="326"/>
      <c r="J3" s="326"/>
      <c r="K3" s="327"/>
      <c r="L3" s="325"/>
      <c r="M3" s="326" t="s">
        <v>8</v>
      </c>
      <c r="N3" s="326"/>
      <c r="O3" s="335"/>
      <c r="P3" s="328"/>
    </row>
    <row r="4" spans="1:16" s="329" customFormat="1" ht="19.5" customHeight="1" thickBot="1">
      <c r="A4" s="330" t="s">
        <v>131</v>
      </c>
      <c r="B4" s="336"/>
      <c r="C4" s="336"/>
      <c r="D4" s="337"/>
      <c r="E4" s="331" t="s">
        <v>43</v>
      </c>
      <c r="F4" s="215"/>
      <c r="G4" s="365">
        <v>0</v>
      </c>
      <c r="H4" s="364" t="s">
        <v>140</v>
      </c>
      <c r="I4" s="364"/>
      <c r="J4" s="364"/>
      <c r="K4" s="332"/>
      <c r="L4" s="270"/>
      <c r="M4" s="338" t="s">
        <v>141</v>
      </c>
      <c r="N4" s="338"/>
      <c r="O4" s="300"/>
      <c r="P4" s="333"/>
    </row>
    <row r="5" spans="1:17" s="67" customFormat="1" ht="14.25">
      <c r="A5" s="62"/>
      <c r="B5" s="236" t="s">
        <v>9</v>
      </c>
      <c r="C5" s="236" t="s">
        <v>10</v>
      </c>
      <c r="D5" s="68"/>
      <c r="E5" s="63" t="s">
        <v>11</v>
      </c>
      <c r="F5" s="63" t="s">
        <v>25</v>
      </c>
      <c r="G5" s="247" t="s">
        <v>3</v>
      </c>
      <c r="H5" s="64"/>
      <c r="I5" s="64"/>
      <c r="J5" s="63" t="s">
        <v>12</v>
      </c>
      <c r="K5" s="65"/>
      <c r="L5" s="63"/>
      <c r="M5" s="65"/>
      <c r="N5" s="63"/>
      <c r="O5" s="65"/>
      <c r="P5" s="63"/>
      <c r="Q5" s="284"/>
    </row>
    <row r="6" spans="1:17" s="2" customFormat="1" ht="3.75" customHeight="1" thickBot="1">
      <c r="A6" s="82"/>
      <c r="B6" s="18"/>
      <c r="C6" s="5"/>
      <c r="D6" s="43"/>
      <c r="E6" s="18"/>
      <c r="F6" s="18"/>
      <c r="G6" s="372"/>
      <c r="H6" s="19"/>
      <c r="I6" s="20"/>
      <c r="J6" s="18"/>
      <c r="K6" s="20"/>
      <c r="L6" s="18"/>
      <c r="M6" s="20"/>
      <c r="N6" s="18"/>
      <c r="O6" s="20"/>
      <c r="P6" s="18"/>
      <c r="Q6" s="21"/>
    </row>
    <row r="7" spans="1:20" s="75" customFormat="1" ht="13.5" customHeight="1">
      <c r="A7" s="81" t="s">
        <v>4</v>
      </c>
      <c r="B7" s="226">
        <v>0</v>
      </c>
      <c r="C7" s="225">
        <v>38</v>
      </c>
      <c r="D7" s="219">
        <v>1</v>
      </c>
      <c r="E7" s="234" t="s">
        <v>98</v>
      </c>
      <c r="F7" s="234" t="s">
        <v>142</v>
      </c>
      <c r="G7" s="234" t="s">
        <v>46</v>
      </c>
      <c r="H7" s="312">
        <v>0</v>
      </c>
      <c r="I7" s="105"/>
      <c r="J7" s="97"/>
      <c r="K7" s="97"/>
      <c r="L7" s="97"/>
      <c r="M7" s="94"/>
      <c r="N7" s="93"/>
      <c r="O7" s="99"/>
      <c r="P7" s="374"/>
      <c r="Q7" s="26"/>
      <c r="R7" s="74"/>
      <c r="T7" s="76" t="e">
        <v>#REF!</v>
      </c>
    </row>
    <row r="8" spans="1:20" s="75" customFormat="1" ht="13.5" customHeight="1">
      <c r="A8" s="81"/>
      <c r="B8" s="227"/>
      <c r="C8" s="187"/>
      <c r="D8" s="220"/>
      <c r="E8" s="109"/>
      <c r="F8" s="109"/>
      <c r="G8" s="109"/>
      <c r="H8" s="311"/>
      <c r="I8" s="108" t="s">
        <v>143</v>
      </c>
      <c r="J8" s="383" t="s">
        <v>249</v>
      </c>
      <c r="K8" s="105"/>
      <c r="L8" s="109"/>
      <c r="M8" s="100"/>
      <c r="N8" s="375"/>
      <c r="O8" s="102"/>
      <c r="P8" s="151"/>
      <c r="Q8" s="51"/>
      <c r="R8" s="74"/>
      <c r="T8" s="77" t="e">
        <v>#REF!</v>
      </c>
    </row>
    <row r="9" spans="1:20" s="75" customFormat="1" ht="13.5" customHeight="1">
      <c r="A9" s="81">
        <v>2</v>
      </c>
      <c r="B9" s="226">
        <v>0</v>
      </c>
      <c r="C9" s="225">
        <v>0</v>
      </c>
      <c r="D9" s="219">
        <v>25</v>
      </c>
      <c r="E9" s="383" t="s">
        <v>249</v>
      </c>
      <c r="F9" s="234">
        <v>0</v>
      </c>
      <c r="G9" s="234">
        <v>0</v>
      </c>
      <c r="H9" s="312">
        <v>0</v>
      </c>
      <c r="I9" s="111"/>
      <c r="J9" s="287" t="s">
        <v>329</v>
      </c>
      <c r="K9" s="112"/>
      <c r="L9" s="109"/>
      <c r="M9" s="100"/>
      <c r="N9" s="375"/>
      <c r="O9" s="102"/>
      <c r="P9" s="151"/>
      <c r="Q9" s="51"/>
      <c r="R9" s="74"/>
      <c r="T9" s="77" t="e">
        <v>#REF!</v>
      </c>
    </row>
    <row r="10" spans="1:20" s="75" customFormat="1" ht="13.5" customHeight="1">
      <c r="A10" s="81"/>
      <c r="B10" s="227"/>
      <c r="C10" s="187"/>
      <c r="D10" s="220"/>
      <c r="E10" s="109"/>
      <c r="F10" s="109"/>
      <c r="G10" s="109"/>
      <c r="H10" s="177"/>
      <c r="I10" s="109"/>
      <c r="J10" s="113" t="s">
        <v>0</v>
      </c>
      <c r="K10" s="114"/>
      <c r="L10" s="234" t="s">
        <v>144</v>
      </c>
      <c r="M10" s="249" t="s">
        <v>26</v>
      </c>
      <c r="N10" s="282"/>
      <c r="O10" s="150"/>
      <c r="P10" s="151"/>
      <c r="Q10" s="51"/>
      <c r="R10" s="74"/>
      <c r="T10" s="77" t="e">
        <v>#REF!</v>
      </c>
    </row>
    <row r="11" spans="1:20" s="75" customFormat="1" ht="13.5" customHeight="1">
      <c r="A11" s="81">
        <v>3</v>
      </c>
      <c r="B11" s="226">
        <v>0</v>
      </c>
      <c r="C11" s="225" t="s">
        <v>132</v>
      </c>
      <c r="D11" s="219">
        <v>23</v>
      </c>
      <c r="E11" s="234" t="s">
        <v>137</v>
      </c>
      <c r="F11" s="234" t="s">
        <v>73</v>
      </c>
      <c r="G11" s="234" t="s">
        <v>44</v>
      </c>
      <c r="H11" s="312">
        <v>0</v>
      </c>
      <c r="I11" s="105"/>
      <c r="J11" s="109"/>
      <c r="K11" s="112"/>
      <c r="L11" s="287" t="s">
        <v>331</v>
      </c>
      <c r="M11" s="150"/>
      <c r="N11" s="150"/>
      <c r="O11" s="150"/>
      <c r="P11" s="376"/>
      <c r="Q11" s="275"/>
      <c r="R11" s="172"/>
      <c r="S11" s="229"/>
      <c r="T11" s="377" t="e">
        <v>#REF!</v>
      </c>
    </row>
    <row r="12" spans="1:20" s="75" customFormat="1" ht="13.5" customHeight="1">
      <c r="A12" s="81"/>
      <c r="B12" s="227"/>
      <c r="C12" s="187"/>
      <c r="D12" s="220"/>
      <c r="E12" s="109"/>
      <c r="F12" s="109"/>
      <c r="G12" s="109"/>
      <c r="H12" s="311"/>
      <c r="I12" s="108"/>
      <c r="J12" s="234" t="s">
        <v>144</v>
      </c>
      <c r="K12" s="111"/>
      <c r="L12" s="109"/>
      <c r="M12" s="150"/>
      <c r="N12" s="150"/>
      <c r="O12" s="150"/>
      <c r="P12" s="376"/>
      <c r="Q12" s="275"/>
      <c r="R12" s="172"/>
      <c r="S12" s="229"/>
      <c r="T12" s="377" t="e">
        <v>#REF!</v>
      </c>
    </row>
    <row r="13" spans="1:20" s="75" customFormat="1" ht="13.5" customHeight="1">
      <c r="A13" s="81">
        <v>4</v>
      </c>
      <c r="B13" s="226">
        <v>0</v>
      </c>
      <c r="C13" s="225">
        <v>46</v>
      </c>
      <c r="D13" s="219">
        <v>11</v>
      </c>
      <c r="E13" s="234" t="s">
        <v>144</v>
      </c>
      <c r="F13" s="234" t="s">
        <v>145</v>
      </c>
      <c r="G13" s="234" t="s">
        <v>71</v>
      </c>
      <c r="H13" s="312">
        <v>0</v>
      </c>
      <c r="I13" s="111"/>
      <c r="J13" s="287" t="s">
        <v>330</v>
      </c>
      <c r="K13" s="109"/>
      <c r="L13" s="109"/>
      <c r="M13" s="150"/>
      <c r="N13" s="150"/>
      <c r="O13" s="150"/>
      <c r="P13" s="376"/>
      <c r="Q13" s="275"/>
      <c r="R13" s="172"/>
      <c r="S13" s="229"/>
      <c r="T13" s="377" t="e">
        <v>#REF!</v>
      </c>
    </row>
    <row r="14" spans="1:21" s="75" customFormat="1" ht="13.5" customHeight="1">
      <c r="A14" s="81"/>
      <c r="B14" s="227"/>
      <c r="C14" s="187"/>
      <c r="D14" s="220"/>
      <c r="E14" s="109"/>
      <c r="F14" s="109"/>
      <c r="G14" s="109"/>
      <c r="H14" s="177"/>
      <c r="I14" s="109"/>
      <c r="J14" s="109"/>
      <c r="K14" s="109"/>
      <c r="L14" s="113" t="s">
        <v>0</v>
      </c>
      <c r="M14" s="231"/>
      <c r="N14" s="149"/>
      <c r="O14" s="150"/>
      <c r="P14" s="376"/>
      <c r="Q14" s="275"/>
      <c r="R14" s="172"/>
      <c r="S14" s="229"/>
      <c r="T14" s="377" t="e">
        <v>#REF!</v>
      </c>
      <c r="U14" s="78"/>
    </row>
    <row r="15" spans="1:20" s="75" customFormat="1" ht="13.5" customHeight="1">
      <c r="A15" s="81">
        <v>5</v>
      </c>
      <c r="B15" s="226">
        <v>0</v>
      </c>
      <c r="C15" s="225">
        <v>38</v>
      </c>
      <c r="D15" s="219">
        <v>2</v>
      </c>
      <c r="E15" s="234" t="s">
        <v>105</v>
      </c>
      <c r="F15" s="234" t="s">
        <v>62</v>
      </c>
      <c r="G15" s="234" t="s">
        <v>47</v>
      </c>
      <c r="H15" s="312">
        <v>0</v>
      </c>
      <c r="I15" s="105"/>
      <c r="J15" s="109"/>
      <c r="K15" s="109"/>
      <c r="L15" s="109"/>
      <c r="M15" s="150"/>
      <c r="N15" s="149"/>
      <c r="O15" s="230"/>
      <c r="P15" s="378"/>
      <c r="Q15" s="85"/>
      <c r="R15" s="172"/>
      <c r="S15" s="229"/>
      <c r="T15" s="377" t="e">
        <v>#REF!</v>
      </c>
    </row>
    <row r="16" spans="1:20" s="75" customFormat="1" ht="13.5" customHeight="1" thickBot="1">
      <c r="A16" s="81"/>
      <c r="B16" s="227"/>
      <c r="C16" s="187"/>
      <c r="D16" s="220"/>
      <c r="E16" s="109"/>
      <c r="F16" s="109"/>
      <c r="G16" s="109"/>
      <c r="H16" s="311"/>
      <c r="I16" s="108"/>
      <c r="J16" s="234" t="s">
        <v>105</v>
      </c>
      <c r="K16" s="105"/>
      <c r="L16" s="109"/>
      <c r="M16" s="150"/>
      <c r="N16" s="378"/>
      <c r="O16" s="230"/>
      <c r="P16" s="378"/>
      <c r="Q16" s="85"/>
      <c r="R16" s="172"/>
      <c r="S16" s="229"/>
      <c r="T16" s="379" t="e">
        <v>#REF!</v>
      </c>
    </row>
    <row r="17" spans="1:19" s="75" customFormat="1" ht="13.5" customHeight="1">
      <c r="A17" s="81">
        <v>6</v>
      </c>
      <c r="B17" s="226">
        <v>0</v>
      </c>
      <c r="C17" s="225">
        <v>0</v>
      </c>
      <c r="D17" s="219">
        <v>31</v>
      </c>
      <c r="E17" s="383" t="s">
        <v>250</v>
      </c>
      <c r="F17" s="234">
        <v>0</v>
      </c>
      <c r="G17" s="234">
        <v>0</v>
      </c>
      <c r="H17" s="312">
        <v>0</v>
      </c>
      <c r="I17" s="111"/>
      <c r="J17" s="287" t="s">
        <v>344</v>
      </c>
      <c r="K17" s="112"/>
      <c r="L17" s="109"/>
      <c r="M17" s="150"/>
      <c r="N17" s="378"/>
      <c r="O17" s="230"/>
      <c r="P17" s="378"/>
      <c r="Q17" s="85"/>
      <c r="R17" s="172"/>
      <c r="S17" s="229"/>
    </row>
    <row r="18" spans="1:19" s="75" customFormat="1" ht="13.5" customHeight="1">
      <c r="A18" s="81"/>
      <c r="B18" s="227"/>
      <c r="C18" s="187"/>
      <c r="D18" s="220"/>
      <c r="E18" s="109"/>
      <c r="F18" s="109"/>
      <c r="G18" s="109"/>
      <c r="H18" s="177"/>
      <c r="I18" s="109"/>
      <c r="J18" s="113" t="s">
        <v>0</v>
      </c>
      <c r="K18" s="114"/>
      <c r="L18" s="234" t="s">
        <v>105</v>
      </c>
      <c r="M18" s="249" t="s">
        <v>28</v>
      </c>
      <c r="N18" s="282"/>
      <c r="O18" s="230"/>
      <c r="P18" s="378"/>
      <c r="Q18" s="85"/>
      <c r="R18" s="172"/>
      <c r="S18" s="229"/>
    </row>
    <row r="19" spans="1:19" s="75" customFormat="1" ht="13.5" customHeight="1">
      <c r="A19" s="81">
        <v>7</v>
      </c>
      <c r="B19" s="226">
        <v>0</v>
      </c>
      <c r="C19" s="225" t="s">
        <v>132</v>
      </c>
      <c r="D19" s="219">
        <v>24</v>
      </c>
      <c r="E19" s="234" t="s">
        <v>138</v>
      </c>
      <c r="F19" s="234" t="s">
        <v>73</v>
      </c>
      <c r="G19" s="234" t="s">
        <v>44</v>
      </c>
      <c r="H19" s="312">
        <v>0</v>
      </c>
      <c r="I19" s="105"/>
      <c r="J19" s="109"/>
      <c r="K19" s="112"/>
      <c r="L19" s="287" t="s">
        <v>332</v>
      </c>
      <c r="M19" s="101"/>
      <c r="N19" s="378"/>
      <c r="O19" s="230"/>
      <c r="P19" s="378"/>
      <c r="Q19" s="85"/>
      <c r="R19" s="172"/>
      <c r="S19" s="229"/>
    </row>
    <row r="20" spans="1:19" s="75" customFormat="1" ht="13.5" customHeight="1">
      <c r="A20" s="81"/>
      <c r="B20" s="227"/>
      <c r="C20" s="187"/>
      <c r="D20" s="220"/>
      <c r="E20" s="109"/>
      <c r="F20" s="109"/>
      <c r="G20" s="109"/>
      <c r="H20" s="311"/>
      <c r="I20" s="108"/>
      <c r="J20" s="234" t="s">
        <v>104</v>
      </c>
      <c r="K20" s="111"/>
      <c r="L20" s="109"/>
      <c r="M20" s="101"/>
      <c r="N20" s="378"/>
      <c r="O20" s="230"/>
      <c r="P20" s="378"/>
      <c r="Q20" s="85"/>
      <c r="R20" s="172"/>
      <c r="S20" s="229"/>
    </row>
    <row r="21" spans="1:19" s="75" customFormat="1" ht="13.5" customHeight="1">
      <c r="A21" s="81">
        <v>8</v>
      </c>
      <c r="B21" s="226">
        <v>0</v>
      </c>
      <c r="C21" s="225">
        <v>46</v>
      </c>
      <c r="D21" s="219">
        <v>10</v>
      </c>
      <c r="E21" s="234" t="s">
        <v>104</v>
      </c>
      <c r="F21" s="234" t="s">
        <v>136</v>
      </c>
      <c r="G21" s="234" t="s">
        <v>46</v>
      </c>
      <c r="H21" s="312">
        <v>0</v>
      </c>
      <c r="I21" s="111"/>
      <c r="J21" s="287" t="s">
        <v>331</v>
      </c>
      <c r="K21" s="109"/>
      <c r="L21" s="109"/>
      <c r="M21" s="101"/>
      <c r="N21" s="378"/>
      <c r="O21" s="230"/>
      <c r="P21" s="378"/>
      <c r="Q21" s="85"/>
      <c r="R21" s="172"/>
      <c r="S21" s="229"/>
    </row>
    <row r="22" spans="1:19" s="75" customFormat="1" ht="13.5" customHeight="1">
      <c r="A22" s="81"/>
      <c r="B22" s="227"/>
      <c r="C22" s="187"/>
      <c r="D22" s="41"/>
      <c r="E22" s="109"/>
      <c r="F22" s="109"/>
      <c r="G22" s="109"/>
      <c r="H22" s="177"/>
      <c r="I22" s="109"/>
      <c r="J22" s="109"/>
      <c r="K22" s="109"/>
      <c r="L22" s="109"/>
      <c r="M22" s="101"/>
      <c r="N22" s="276"/>
      <c r="O22" s="231"/>
      <c r="P22" s="149" t="s">
        <v>1</v>
      </c>
      <c r="Q22" s="85"/>
      <c r="R22" s="172"/>
      <c r="S22" s="229"/>
    </row>
    <row r="23" spans="1:19" s="75" customFormat="1" ht="13.5" customHeight="1">
      <c r="A23" s="81">
        <v>9</v>
      </c>
      <c r="B23" s="226">
        <v>0</v>
      </c>
      <c r="C23" s="225">
        <v>40</v>
      </c>
      <c r="D23" s="219">
        <v>7</v>
      </c>
      <c r="E23" s="234" t="s">
        <v>92</v>
      </c>
      <c r="F23" s="234" t="s">
        <v>54</v>
      </c>
      <c r="G23" s="234" t="s">
        <v>55</v>
      </c>
      <c r="H23" s="312">
        <v>0</v>
      </c>
      <c r="I23" s="105"/>
      <c r="J23" s="109"/>
      <c r="K23" s="109"/>
      <c r="L23" s="109"/>
      <c r="M23" s="101"/>
      <c r="N23" s="378"/>
      <c r="O23" s="230"/>
      <c r="P23" s="149"/>
      <c r="Q23" s="85"/>
      <c r="R23" s="172"/>
      <c r="S23" s="229"/>
    </row>
    <row r="24" spans="1:19" s="75" customFormat="1" ht="13.5" customHeight="1">
      <c r="A24" s="81"/>
      <c r="B24" s="227"/>
      <c r="C24" s="187"/>
      <c r="D24" s="220"/>
      <c r="E24" s="109"/>
      <c r="F24" s="109"/>
      <c r="G24" s="109"/>
      <c r="H24" s="311"/>
      <c r="I24" s="108"/>
      <c r="J24" s="234" t="s">
        <v>92</v>
      </c>
      <c r="K24" s="105"/>
      <c r="L24" s="109"/>
      <c r="M24" s="101"/>
      <c r="N24" s="378"/>
      <c r="O24" s="230"/>
      <c r="P24" s="378"/>
      <c r="Q24" s="85"/>
      <c r="R24" s="172"/>
      <c r="S24" s="229"/>
    </row>
    <row r="25" spans="1:19" s="75" customFormat="1" ht="13.5" customHeight="1">
      <c r="A25" s="81">
        <v>10</v>
      </c>
      <c r="B25" s="226">
        <v>0</v>
      </c>
      <c r="C25" s="225">
        <v>59</v>
      </c>
      <c r="D25" s="219">
        <v>17</v>
      </c>
      <c r="E25" s="234" t="s">
        <v>146</v>
      </c>
      <c r="F25" s="234" t="s">
        <v>62</v>
      </c>
      <c r="G25" s="234" t="s">
        <v>47</v>
      </c>
      <c r="H25" s="312">
        <v>0</v>
      </c>
      <c r="I25" s="111"/>
      <c r="J25" s="287" t="s">
        <v>333</v>
      </c>
      <c r="K25" s="112"/>
      <c r="L25" s="109"/>
      <c r="M25" s="101"/>
      <c r="N25" s="378"/>
      <c r="O25" s="230"/>
      <c r="P25" s="378"/>
      <c r="Q25" s="85"/>
      <c r="R25" s="172"/>
      <c r="S25" s="229"/>
    </row>
    <row r="26" spans="1:19" s="75" customFormat="1" ht="13.5" customHeight="1">
      <c r="A26" s="81"/>
      <c r="B26" s="227"/>
      <c r="C26" s="187"/>
      <c r="D26" s="220"/>
      <c r="E26" s="109"/>
      <c r="F26" s="109"/>
      <c r="G26" s="109"/>
      <c r="H26" s="177"/>
      <c r="I26" s="109"/>
      <c r="J26" s="113" t="s">
        <v>0</v>
      </c>
      <c r="K26" s="114"/>
      <c r="L26" s="234" t="s">
        <v>92</v>
      </c>
      <c r="M26" s="249" t="s">
        <v>29</v>
      </c>
      <c r="N26" s="282"/>
      <c r="O26" s="230"/>
      <c r="P26" s="378"/>
      <c r="Q26" s="85"/>
      <c r="R26" s="172"/>
      <c r="S26" s="229"/>
    </row>
    <row r="27" spans="1:19" s="75" customFormat="1" ht="13.5" customHeight="1">
      <c r="A27" s="81">
        <v>11</v>
      </c>
      <c r="B27" s="226">
        <v>0</v>
      </c>
      <c r="C27" s="225">
        <v>0</v>
      </c>
      <c r="D27" s="219">
        <v>30</v>
      </c>
      <c r="E27" s="383" t="s">
        <v>251</v>
      </c>
      <c r="F27" s="234">
        <v>0</v>
      </c>
      <c r="G27" s="234">
        <v>0</v>
      </c>
      <c r="H27" s="312">
        <v>0</v>
      </c>
      <c r="I27" s="105"/>
      <c r="J27" s="109"/>
      <c r="K27" s="112"/>
      <c r="L27" s="287" t="s">
        <v>248</v>
      </c>
      <c r="M27" s="150"/>
      <c r="N27" s="378"/>
      <c r="O27" s="230"/>
      <c r="P27" s="378"/>
      <c r="Q27" s="85"/>
      <c r="R27" s="172"/>
      <c r="S27" s="229"/>
    </row>
    <row r="28" spans="1:19" s="75" customFormat="1" ht="13.5" customHeight="1">
      <c r="A28" s="81"/>
      <c r="B28" s="227"/>
      <c r="C28" s="187"/>
      <c r="D28" s="220"/>
      <c r="E28" s="109"/>
      <c r="F28" s="109"/>
      <c r="G28" s="109"/>
      <c r="H28" s="311"/>
      <c r="I28" s="108"/>
      <c r="J28" s="383" t="s">
        <v>251</v>
      </c>
      <c r="K28" s="111"/>
      <c r="L28" s="109"/>
      <c r="M28" s="150"/>
      <c r="N28" s="378"/>
      <c r="O28" s="230"/>
      <c r="P28" s="378"/>
      <c r="Q28" s="85"/>
      <c r="R28" s="172"/>
      <c r="S28" s="229"/>
    </row>
    <row r="29" spans="1:19" s="75" customFormat="1" ht="13.5" customHeight="1">
      <c r="A29" s="81">
        <v>12</v>
      </c>
      <c r="B29" s="226">
        <v>0</v>
      </c>
      <c r="C29" s="225">
        <v>48</v>
      </c>
      <c r="D29" s="219">
        <v>12</v>
      </c>
      <c r="E29" s="234" t="s">
        <v>80</v>
      </c>
      <c r="F29" s="234" t="s">
        <v>49</v>
      </c>
      <c r="G29" s="234" t="s">
        <v>44</v>
      </c>
      <c r="H29" s="312">
        <v>0</v>
      </c>
      <c r="I29" s="111"/>
      <c r="J29" s="287" t="s">
        <v>334</v>
      </c>
      <c r="K29" s="109"/>
      <c r="L29" s="109"/>
      <c r="M29" s="150"/>
      <c r="N29" s="378"/>
      <c r="O29" s="230"/>
      <c r="P29" s="378"/>
      <c r="Q29" s="85"/>
      <c r="R29" s="172"/>
      <c r="S29" s="229"/>
    </row>
    <row r="30" spans="1:19" s="75" customFormat="1" ht="13.5" customHeight="1">
      <c r="A30" s="81"/>
      <c r="B30" s="227"/>
      <c r="C30" s="187"/>
      <c r="D30" s="220"/>
      <c r="E30" s="109"/>
      <c r="F30" s="109"/>
      <c r="G30" s="109"/>
      <c r="H30" s="177"/>
      <c r="I30" s="109"/>
      <c r="J30" s="109"/>
      <c r="K30" s="109"/>
      <c r="L30" s="113" t="s">
        <v>0</v>
      </c>
      <c r="M30" s="231" t="s">
        <v>15</v>
      </c>
      <c r="N30" s="149"/>
      <c r="O30" s="230"/>
      <c r="P30" s="378"/>
      <c r="Q30" s="85"/>
      <c r="R30" s="172"/>
      <c r="S30" s="229"/>
    </row>
    <row r="31" spans="1:19" s="75" customFormat="1" ht="13.5" customHeight="1">
      <c r="A31" s="81">
        <v>13</v>
      </c>
      <c r="B31" s="226">
        <v>0</v>
      </c>
      <c r="C31" s="225">
        <v>40</v>
      </c>
      <c r="D31" s="219">
        <v>8</v>
      </c>
      <c r="E31" s="234" t="s">
        <v>147</v>
      </c>
      <c r="F31" s="234" t="s">
        <v>62</v>
      </c>
      <c r="G31" s="234" t="s">
        <v>148</v>
      </c>
      <c r="H31" s="312">
        <v>0</v>
      </c>
      <c r="I31" s="105"/>
      <c r="J31" s="109"/>
      <c r="K31" s="109"/>
      <c r="L31" s="109"/>
      <c r="M31" s="150"/>
      <c r="N31" s="149"/>
      <c r="O31" s="230"/>
      <c r="P31" s="378"/>
      <c r="Q31" s="85"/>
      <c r="R31" s="172"/>
      <c r="S31" s="229"/>
    </row>
    <row r="32" spans="1:19" s="75" customFormat="1" ht="13.5" customHeight="1">
      <c r="A32" s="81"/>
      <c r="B32" s="227"/>
      <c r="C32" s="187"/>
      <c r="D32" s="220"/>
      <c r="E32" s="109"/>
      <c r="F32" s="109"/>
      <c r="G32" s="109"/>
      <c r="H32" s="311"/>
      <c r="I32" s="108"/>
      <c r="J32" s="234" t="s">
        <v>147</v>
      </c>
      <c r="K32" s="105"/>
      <c r="L32" s="109"/>
      <c r="M32" s="150"/>
      <c r="N32" s="378"/>
      <c r="O32" s="230"/>
      <c r="P32" s="378"/>
      <c r="Q32" s="85"/>
      <c r="R32" s="172"/>
      <c r="S32" s="229"/>
    </row>
    <row r="33" spans="1:19" s="75" customFormat="1" ht="13.5" customHeight="1">
      <c r="A33" s="81">
        <v>14</v>
      </c>
      <c r="B33" s="226">
        <v>0</v>
      </c>
      <c r="C33" s="225">
        <v>62</v>
      </c>
      <c r="D33" s="219">
        <v>18</v>
      </c>
      <c r="E33" s="234" t="s">
        <v>90</v>
      </c>
      <c r="F33" s="234" t="s">
        <v>126</v>
      </c>
      <c r="G33" s="234" t="s">
        <v>46</v>
      </c>
      <c r="H33" s="312">
        <v>0</v>
      </c>
      <c r="I33" s="111"/>
      <c r="J33" s="287" t="s">
        <v>333</v>
      </c>
      <c r="K33" s="112"/>
      <c r="L33" s="109"/>
      <c r="M33" s="150"/>
      <c r="N33" s="378"/>
      <c r="O33" s="230"/>
      <c r="P33" s="378"/>
      <c r="Q33" s="85"/>
      <c r="R33" s="172"/>
      <c r="S33" s="229"/>
    </row>
    <row r="34" spans="1:19" s="75" customFormat="1" ht="13.5" customHeight="1">
      <c r="A34" s="81"/>
      <c r="B34" s="227"/>
      <c r="C34" s="187"/>
      <c r="D34" s="220"/>
      <c r="E34" s="109"/>
      <c r="F34" s="109"/>
      <c r="G34" s="109"/>
      <c r="H34" s="177"/>
      <c r="I34" s="109"/>
      <c r="J34" s="113" t="s">
        <v>0</v>
      </c>
      <c r="K34" s="114"/>
      <c r="L34" s="234" t="s">
        <v>147</v>
      </c>
      <c r="M34" s="249" t="s">
        <v>30</v>
      </c>
      <c r="N34" s="282"/>
      <c r="O34" s="230"/>
      <c r="P34" s="378"/>
      <c r="Q34" s="85"/>
      <c r="R34" s="172"/>
      <c r="S34" s="229"/>
    </row>
    <row r="35" spans="1:19" s="75" customFormat="1" ht="13.5" customHeight="1">
      <c r="A35" s="81">
        <v>15</v>
      </c>
      <c r="B35" s="226">
        <v>0</v>
      </c>
      <c r="C35" s="225" t="s">
        <v>132</v>
      </c>
      <c r="D35" s="219">
        <v>21</v>
      </c>
      <c r="E35" s="234" t="s">
        <v>149</v>
      </c>
      <c r="F35" s="234" t="s">
        <v>63</v>
      </c>
      <c r="G35" s="234" t="s">
        <v>46</v>
      </c>
      <c r="H35" s="312">
        <v>0</v>
      </c>
      <c r="I35" s="105"/>
      <c r="J35" s="109"/>
      <c r="K35" s="112"/>
      <c r="L35" s="287" t="s">
        <v>336</v>
      </c>
      <c r="M35" s="150"/>
      <c r="N35" s="378"/>
      <c r="O35" s="230"/>
      <c r="P35" s="378"/>
      <c r="Q35" s="85"/>
      <c r="R35" s="172"/>
      <c r="S35" s="229"/>
    </row>
    <row r="36" spans="1:19" s="75" customFormat="1" ht="13.5" customHeight="1">
      <c r="A36" s="81"/>
      <c r="B36" s="227"/>
      <c r="C36" s="187"/>
      <c r="D36" s="220"/>
      <c r="E36" s="109"/>
      <c r="F36" s="109"/>
      <c r="G36" s="109"/>
      <c r="H36" s="311"/>
      <c r="I36" s="108"/>
      <c r="J36" s="234" t="s">
        <v>149</v>
      </c>
      <c r="K36" s="111"/>
      <c r="L36" s="109"/>
      <c r="M36" s="150"/>
      <c r="N36" s="378"/>
      <c r="O36" s="230"/>
      <c r="P36" s="378"/>
      <c r="Q36" s="85"/>
      <c r="R36" s="172"/>
      <c r="S36" s="229"/>
    </row>
    <row r="37" spans="1:19" s="75" customFormat="1" ht="13.5" customHeight="1">
      <c r="A37" s="81">
        <v>16</v>
      </c>
      <c r="B37" s="226">
        <v>0</v>
      </c>
      <c r="C37" s="225">
        <v>48</v>
      </c>
      <c r="D37" s="219">
        <v>14</v>
      </c>
      <c r="E37" s="234" t="s">
        <v>112</v>
      </c>
      <c r="F37" s="234" t="s">
        <v>49</v>
      </c>
      <c r="G37" s="234" t="s">
        <v>44</v>
      </c>
      <c r="H37" s="312">
        <v>0</v>
      </c>
      <c r="I37" s="111"/>
      <c r="J37" s="287" t="s">
        <v>335</v>
      </c>
      <c r="K37" s="109"/>
      <c r="L37" s="109"/>
      <c r="M37" s="150"/>
      <c r="N37" s="298"/>
      <c r="O37" s="230"/>
      <c r="P37" s="378"/>
      <c r="Q37" s="85"/>
      <c r="R37" s="172"/>
      <c r="S37" s="229"/>
    </row>
    <row r="38" spans="1:19" s="75" customFormat="1" ht="13.5" customHeight="1">
      <c r="A38" s="81"/>
      <c r="B38" s="227"/>
      <c r="C38" s="187"/>
      <c r="D38" s="41"/>
      <c r="E38" s="109"/>
      <c r="F38" s="109"/>
      <c r="G38" s="109"/>
      <c r="H38" s="177"/>
      <c r="I38" s="109"/>
      <c r="J38" s="109"/>
      <c r="K38" s="109"/>
      <c r="L38" s="109"/>
      <c r="M38" s="149" t="s">
        <v>1</v>
      </c>
      <c r="N38" s="298"/>
      <c r="O38" s="277"/>
      <c r="P38" s="149" t="s">
        <v>1</v>
      </c>
      <c r="Q38" s="86"/>
      <c r="R38" s="172"/>
      <c r="S38" s="229"/>
    </row>
    <row r="39" spans="1:19" s="75" customFormat="1" ht="13.5" customHeight="1">
      <c r="A39" s="81">
        <v>17</v>
      </c>
      <c r="B39" s="226">
        <v>0</v>
      </c>
      <c r="C39" s="225">
        <v>40</v>
      </c>
      <c r="D39" s="219">
        <v>5</v>
      </c>
      <c r="E39" s="234" t="s">
        <v>93</v>
      </c>
      <c r="F39" s="234" t="s">
        <v>150</v>
      </c>
      <c r="G39" s="234" t="s">
        <v>53</v>
      </c>
      <c r="H39" s="312">
        <v>0</v>
      </c>
      <c r="I39" s="105"/>
      <c r="J39" s="109"/>
      <c r="K39" s="109"/>
      <c r="L39" s="109"/>
      <c r="M39" s="149"/>
      <c r="N39" s="276" t="s">
        <v>0</v>
      </c>
      <c r="O39" s="231" t="s">
        <v>15</v>
      </c>
      <c r="P39" s="149"/>
      <c r="Q39" s="85"/>
      <c r="R39" s="172"/>
      <c r="S39" s="229"/>
    </row>
    <row r="40" spans="1:19" s="75" customFormat="1" ht="13.5" customHeight="1">
      <c r="A40" s="81"/>
      <c r="B40" s="227"/>
      <c r="C40" s="187"/>
      <c r="D40" s="220"/>
      <c r="E40" s="109"/>
      <c r="F40" s="109"/>
      <c r="G40" s="109"/>
      <c r="H40" s="311"/>
      <c r="I40" s="108"/>
      <c r="J40" s="234" t="s">
        <v>115</v>
      </c>
      <c r="K40" s="105"/>
      <c r="L40" s="109"/>
      <c r="M40" s="378"/>
      <c r="N40" s="378"/>
      <c r="O40" s="230"/>
      <c r="P40" s="378"/>
      <c r="Q40" s="85"/>
      <c r="R40" s="172"/>
      <c r="S40" s="229"/>
    </row>
    <row r="41" spans="1:19" s="75" customFormat="1" ht="13.5" customHeight="1">
      <c r="A41" s="81">
        <v>18</v>
      </c>
      <c r="B41" s="226">
        <v>0</v>
      </c>
      <c r="C41" s="225">
        <v>64</v>
      </c>
      <c r="D41" s="219">
        <v>20</v>
      </c>
      <c r="E41" s="234" t="s">
        <v>115</v>
      </c>
      <c r="F41" s="234" t="s">
        <v>49</v>
      </c>
      <c r="G41" s="234" t="s">
        <v>44</v>
      </c>
      <c r="H41" s="312">
        <v>0</v>
      </c>
      <c r="I41" s="111"/>
      <c r="J41" s="287" t="s">
        <v>337</v>
      </c>
      <c r="K41" s="112"/>
      <c r="L41" s="109"/>
      <c r="M41" s="378"/>
      <c r="N41" s="378"/>
      <c r="O41" s="230"/>
      <c r="P41" s="378"/>
      <c r="Q41" s="85"/>
      <c r="R41" s="172"/>
      <c r="S41" s="229"/>
    </row>
    <row r="42" spans="1:19" s="75" customFormat="1" ht="13.5" customHeight="1">
      <c r="A42" s="81"/>
      <c r="B42" s="227"/>
      <c r="C42" s="187"/>
      <c r="D42" s="220"/>
      <c r="E42" s="109"/>
      <c r="F42" s="109"/>
      <c r="G42" s="109"/>
      <c r="H42" s="177"/>
      <c r="I42" s="109"/>
      <c r="J42" s="113" t="s">
        <v>0</v>
      </c>
      <c r="K42" s="114"/>
      <c r="L42" s="234" t="s">
        <v>115</v>
      </c>
      <c r="M42" s="249" t="s">
        <v>31</v>
      </c>
      <c r="N42" s="378"/>
      <c r="O42" s="230"/>
      <c r="P42" s="378"/>
      <c r="Q42" s="85"/>
      <c r="R42" s="172"/>
      <c r="S42" s="229"/>
    </row>
    <row r="43" spans="1:19" s="75" customFormat="1" ht="13.5" customHeight="1">
      <c r="A43" s="81">
        <v>19</v>
      </c>
      <c r="B43" s="226">
        <v>0</v>
      </c>
      <c r="C43" s="225">
        <v>0</v>
      </c>
      <c r="D43" s="219">
        <v>29</v>
      </c>
      <c r="E43" s="383" t="s">
        <v>252</v>
      </c>
      <c r="F43" s="234">
        <v>0</v>
      </c>
      <c r="G43" s="234">
        <v>0</v>
      </c>
      <c r="H43" s="312">
        <v>0</v>
      </c>
      <c r="I43" s="105"/>
      <c r="J43" s="109"/>
      <c r="K43" s="112"/>
      <c r="L43" s="287" t="s">
        <v>340</v>
      </c>
      <c r="M43" s="150"/>
      <c r="N43" s="378"/>
      <c r="O43" s="230"/>
      <c r="P43" s="378"/>
      <c r="Q43" s="85"/>
      <c r="R43" s="172"/>
      <c r="S43" s="229"/>
    </row>
    <row r="44" spans="1:19" s="75" customFormat="1" ht="13.5" customHeight="1">
      <c r="A44" s="81"/>
      <c r="B44" s="227"/>
      <c r="C44" s="187"/>
      <c r="D44" s="220"/>
      <c r="E44" s="109"/>
      <c r="F44" s="109"/>
      <c r="G44" s="109"/>
      <c r="H44" s="311"/>
      <c r="I44" s="108"/>
      <c r="J44" s="383" t="s">
        <v>252</v>
      </c>
      <c r="K44" s="111"/>
      <c r="L44" s="109"/>
      <c r="M44" s="150"/>
      <c r="N44" s="378"/>
      <c r="O44" s="230"/>
      <c r="P44" s="378"/>
      <c r="Q44" s="85"/>
      <c r="R44" s="172"/>
      <c r="S44" s="229"/>
    </row>
    <row r="45" spans="1:19" s="75" customFormat="1" ht="13.5" customHeight="1">
      <c r="A45" s="81">
        <v>20</v>
      </c>
      <c r="B45" s="226">
        <v>0</v>
      </c>
      <c r="C45" s="225">
        <v>56</v>
      </c>
      <c r="D45" s="219">
        <v>15</v>
      </c>
      <c r="E45" s="234" t="s">
        <v>151</v>
      </c>
      <c r="F45" s="234" t="s">
        <v>72</v>
      </c>
      <c r="G45" s="234" t="s">
        <v>44</v>
      </c>
      <c r="H45" s="312">
        <v>0</v>
      </c>
      <c r="I45" s="111"/>
      <c r="J45" s="287" t="s">
        <v>244</v>
      </c>
      <c r="K45" s="109"/>
      <c r="L45" s="109"/>
      <c r="M45" s="150"/>
      <c r="N45" s="378"/>
      <c r="O45" s="230"/>
      <c r="P45" s="378"/>
      <c r="Q45" s="85"/>
      <c r="R45" s="172"/>
      <c r="S45" s="229"/>
    </row>
    <row r="46" spans="1:19" s="75" customFormat="1" ht="13.5" customHeight="1">
      <c r="A46" s="81"/>
      <c r="B46" s="227"/>
      <c r="C46" s="187"/>
      <c r="D46" s="220"/>
      <c r="E46" s="109"/>
      <c r="F46" s="109"/>
      <c r="G46" s="109"/>
      <c r="H46" s="177"/>
      <c r="I46" s="109"/>
      <c r="J46" s="109"/>
      <c r="K46" s="109"/>
      <c r="L46" s="113" t="s">
        <v>0</v>
      </c>
      <c r="M46" s="149" t="s">
        <v>1</v>
      </c>
      <c r="N46" s="149" t="s">
        <v>1</v>
      </c>
      <c r="O46" s="230"/>
      <c r="P46" s="378"/>
      <c r="Q46" s="85"/>
      <c r="R46" s="172"/>
      <c r="S46" s="229"/>
    </row>
    <row r="47" spans="1:19" s="75" customFormat="1" ht="13.5" customHeight="1">
      <c r="A47" s="81">
        <v>21</v>
      </c>
      <c r="B47" s="226">
        <v>0</v>
      </c>
      <c r="C47" s="225">
        <v>40</v>
      </c>
      <c r="D47" s="219">
        <v>4</v>
      </c>
      <c r="E47" s="234" t="s">
        <v>89</v>
      </c>
      <c r="F47" s="234" t="s">
        <v>152</v>
      </c>
      <c r="G47" s="234" t="s">
        <v>46</v>
      </c>
      <c r="H47" s="312">
        <v>0</v>
      </c>
      <c r="I47" s="105"/>
      <c r="J47" s="109"/>
      <c r="K47" s="109"/>
      <c r="L47" s="109"/>
      <c r="M47" s="149"/>
      <c r="N47" s="149"/>
      <c r="O47" s="230"/>
      <c r="P47" s="378"/>
      <c r="Q47" s="85"/>
      <c r="R47" s="172"/>
      <c r="S47" s="229"/>
    </row>
    <row r="48" spans="1:19" s="75" customFormat="1" ht="13.5" customHeight="1">
      <c r="A48" s="81"/>
      <c r="B48" s="227"/>
      <c r="C48" s="187"/>
      <c r="D48" s="220"/>
      <c r="E48" s="109"/>
      <c r="F48" s="109"/>
      <c r="G48" s="109"/>
      <c r="H48" s="311"/>
      <c r="I48" s="108"/>
      <c r="J48" s="234" t="s">
        <v>89</v>
      </c>
      <c r="K48" s="105"/>
      <c r="L48" s="109"/>
      <c r="M48" s="378"/>
      <c r="N48" s="378"/>
      <c r="O48" s="230"/>
      <c r="P48" s="378"/>
      <c r="Q48" s="85"/>
      <c r="R48" s="172"/>
      <c r="S48" s="229"/>
    </row>
    <row r="49" spans="1:19" s="75" customFormat="1" ht="13.5" customHeight="1">
      <c r="A49" s="81">
        <v>22</v>
      </c>
      <c r="B49" s="226">
        <v>0</v>
      </c>
      <c r="C49" s="225">
        <v>0</v>
      </c>
      <c r="D49" s="219">
        <v>26</v>
      </c>
      <c r="E49" s="383" t="s">
        <v>253</v>
      </c>
      <c r="F49" s="234">
        <v>0</v>
      </c>
      <c r="G49" s="234">
        <v>0</v>
      </c>
      <c r="H49" s="312">
        <v>0</v>
      </c>
      <c r="I49" s="111"/>
      <c r="J49" s="287" t="s">
        <v>338</v>
      </c>
      <c r="K49" s="112"/>
      <c r="L49" s="109"/>
      <c r="M49" s="378"/>
      <c r="N49" s="378"/>
      <c r="O49" s="230"/>
      <c r="P49" s="378"/>
      <c r="Q49" s="85"/>
      <c r="R49" s="172"/>
      <c r="S49" s="229"/>
    </row>
    <row r="50" spans="1:19" s="75" customFormat="1" ht="13.5" customHeight="1">
      <c r="A50" s="81"/>
      <c r="B50" s="227"/>
      <c r="C50" s="187"/>
      <c r="D50" s="220"/>
      <c r="E50" s="109"/>
      <c r="F50" s="109"/>
      <c r="G50" s="109"/>
      <c r="H50" s="177"/>
      <c r="I50" s="109"/>
      <c r="J50" s="113" t="s">
        <v>0</v>
      </c>
      <c r="K50" s="114"/>
      <c r="L50" s="234" t="s">
        <v>114</v>
      </c>
      <c r="M50" s="249" t="s">
        <v>27</v>
      </c>
      <c r="N50" s="378"/>
      <c r="O50" s="230"/>
      <c r="P50" s="378"/>
      <c r="Q50" s="85"/>
      <c r="R50" s="172"/>
      <c r="S50" s="229"/>
    </row>
    <row r="51" spans="1:19" s="75" customFormat="1" ht="13.5" customHeight="1">
      <c r="A51" s="81">
        <v>23</v>
      </c>
      <c r="B51" s="226">
        <v>0</v>
      </c>
      <c r="C51" s="225">
        <v>0</v>
      </c>
      <c r="D51" s="219">
        <v>32</v>
      </c>
      <c r="E51" s="383" t="s">
        <v>254</v>
      </c>
      <c r="F51" s="234">
        <v>0</v>
      </c>
      <c r="G51" s="234">
        <v>0</v>
      </c>
      <c r="H51" s="312">
        <v>0</v>
      </c>
      <c r="I51" s="105"/>
      <c r="J51" s="109"/>
      <c r="K51" s="112"/>
      <c r="L51" s="287" t="s">
        <v>339</v>
      </c>
      <c r="M51" s="378"/>
      <c r="N51" s="378"/>
      <c r="O51" s="230"/>
      <c r="P51" s="378"/>
      <c r="Q51" s="85"/>
      <c r="R51" s="172"/>
      <c r="S51" s="229"/>
    </row>
    <row r="52" spans="1:19" s="75" customFormat="1" ht="13.5" customHeight="1">
      <c r="A52" s="81"/>
      <c r="B52" s="227"/>
      <c r="C52" s="187"/>
      <c r="D52" s="220"/>
      <c r="E52" s="109"/>
      <c r="F52" s="109"/>
      <c r="G52" s="109"/>
      <c r="H52" s="311"/>
      <c r="I52" s="108"/>
      <c r="J52" s="234" t="s">
        <v>114</v>
      </c>
      <c r="K52" s="111"/>
      <c r="L52" s="109"/>
      <c r="M52" s="378"/>
      <c r="N52" s="378"/>
      <c r="O52" s="230"/>
      <c r="P52" s="378"/>
      <c r="Q52" s="85"/>
      <c r="R52" s="172"/>
      <c r="S52" s="229"/>
    </row>
    <row r="53" spans="1:19" s="75" customFormat="1" ht="13.5" customHeight="1">
      <c r="A53" s="81">
        <v>24</v>
      </c>
      <c r="B53" s="226">
        <v>0</v>
      </c>
      <c r="C53" s="225">
        <v>46</v>
      </c>
      <c r="D53" s="219">
        <v>9</v>
      </c>
      <c r="E53" s="234" t="s">
        <v>114</v>
      </c>
      <c r="F53" s="234" t="s">
        <v>67</v>
      </c>
      <c r="G53" s="234" t="s">
        <v>44</v>
      </c>
      <c r="H53" s="312">
        <v>0</v>
      </c>
      <c r="I53" s="111"/>
      <c r="J53" s="287" t="s">
        <v>339</v>
      </c>
      <c r="K53" s="109"/>
      <c r="L53" s="109"/>
      <c r="M53" s="378"/>
      <c r="N53" s="378"/>
      <c r="O53" s="230"/>
      <c r="P53" s="378"/>
      <c r="Q53" s="85"/>
      <c r="R53" s="172"/>
      <c r="S53" s="229"/>
    </row>
    <row r="54" spans="1:19" s="75" customFormat="1" ht="13.5" customHeight="1">
      <c r="A54" s="81"/>
      <c r="B54" s="227"/>
      <c r="C54" s="187"/>
      <c r="D54" s="41"/>
      <c r="E54" s="109"/>
      <c r="F54" s="109"/>
      <c r="G54" s="109"/>
      <c r="H54" s="177"/>
      <c r="I54" s="109"/>
      <c r="J54" s="109"/>
      <c r="K54" s="109"/>
      <c r="L54" s="109"/>
      <c r="M54" s="276" t="s">
        <v>0</v>
      </c>
      <c r="N54" s="276" t="s">
        <v>0</v>
      </c>
      <c r="O54" s="231" t="s">
        <v>15</v>
      </c>
      <c r="P54" s="149" t="s">
        <v>1</v>
      </c>
      <c r="Q54" s="85"/>
      <c r="R54" s="172"/>
      <c r="S54" s="229"/>
    </row>
    <row r="55" spans="1:19" s="75" customFormat="1" ht="13.5" customHeight="1">
      <c r="A55" s="81">
        <v>25</v>
      </c>
      <c r="B55" s="226">
        <v>0</v>
      </c>
      <c r="C55" s="225">
        <v>40</v>
      </c>
      <c r="D55" s="219">
        <v>6</v>
      </c>
      <c r="E55" s="234" t="s">
        <v>153</v>
      </c>
      <c r="F55" s="234" t="s">
        <v>50</v>
      </c>
      <c r="G55" s="234" t="s">
        <v>53</v>
      </c>
      <c r="H55" s="312">
        <v>0</v>
      </c>
      <c r="I55" s="105"/>
      <c r="J55" s="109"/>
      <c r="K55" s="109"/>
      <c r="L55" s="109"/>
      <c r="M55" s="378"/>
      <c r="N55" s="378"/>
      <c r="O55" s="230"/>
      <c r="P55" s="149"/>
      <c r="Q55" s="85"/>
      <c r="R55" s="172"/>
      <c r="S55" s="229"/>
    </row>
    <row r="56" spans="1:19" s="75" customFormat="1" ht="13.5" customHeight="1">
      <c r="A56" s="81"/>
      <c r="B56" s="227"/>
      <c r="C56" s="187"/>
      <c r="D56" s="220"/>
      <c r="E56" s="109"/>
      <c r="F56" s="109"/>
      <c r="G56" s="109"/>
      <c r="H56" s="311"/>
      <c r="I56" s="108"/>
      <c r="J56" s="234" t="s">
        <v>153</v>
      </c>
      <c r="K56" s="105"/>
      <c r="L56" s="109"/>
      <c r="M56" s="378"/>
      <c r="N56" s="378"/>
      <c r="O56" s="230"/>
      <c r="P56" s="378"/>
      <c r="Q56" s="85"/>
      <c r="R56" s="172"/>
      <c r="S56" s="229"/>
    </row>
    <row r="57" spans="1:19" s="75" customFormat="1" ht="13.5" customHeight="1">
      <c r="A57" s="81">
        <v>26</v>
      </c>
      <c r="B57" s="226">
        <v>0</v>
      </c>
      <c r="C57" s="225">
        <v>62</v>
      </c>
      <c r="D57" s="219">
        <v>19</v>
      </c>
      <c r="E57" s="234" t="s">
        <v>154</v>
      </c>
      <c r="F57" s="234" t="s">
        <v>136</v>
      </c>
      <c r="G57" s="234" t="s">
        <v>46</v>
      </c>
      <c r="H57" s="312">
        <v>0</v>
      </c>
      <c r="I57" s="111"/>
      <c r="J57" s="287" t="s">
        <v>341</v>
      </c>
      <c r="K57" s="112"/>
      <c r="L57" s="109"/>
      <c r="M57" s="378"/>
      <c r="N57" s="378"/>
      <c r="O57" s="230"/>
      <c r="P57" s="378"/>
      <c r="Q57" s="85"/>
      <c r="R57" s="172"/>
      <c r="S57" s="229"/>
    </row>
    <row r="58" spans="1:19" s="75" customFormat="1" ht="13.5" customHeight="1">
      <c r="A58" s="81"/>
      <c r="B58" s="227"/>
      <c r="C58" s="187"/>
      <c r="D58" s="220"/>
      <c r="E58" s="109"/>
      <c r="F58" s="109"/>
      <c r="G58" s="109"/>
      <c r="H58" s="177"/>
      <c r="I58" s="109"/>
      <c r="J58" s="113" t="s">
        <v>0</v>
      </c>
      <c r="K58" s="114"/>
      <c r="L58" s="383" t="s">
        <v>255</v>
      </c>
      <c r="M58" s="249" t="s">
        <v>32</v>
      </c>
      <c r="N58" s="378"/>
      <c r="O58" s="230"/>
      <c r="P58" s="378"/>
      <c r="Q58" s="85"/>
      <c r="R58" s="172"/>
      <c r="S58" s="229"/>
    </row>
    <row r="59" spans="1:19" s="75" customFormat="1" ht="13.5" customHeight="1">
      <c r="A59" s="81">
        <v>27</v>
      </c>
      <c r="B59" s="226">
        <v>0</v>
      </c>
      <c r="C59" s="225">
        <v>0</v>
      </c>
      <c r="D59" s="219">
        <v>27</v>
      </c>
      <c r="E59" s="383" t="s">
        <v>255</v>
      </c>
      <c r="F59" s="234">
        <v>0</v>
      </c>
      <c r="G59" s="234">
        <v>0</v>
      </c>
      <c r="H59" s="312">
        <v>0</v>
      </c>
      <c r="I59" s="105"/>
      <c r="J59" s="109"/>
      <c r="K59" s="112"/>
      <c r="L59" s="287" t="s">
        <v>338</v>
      </c>
      <c r="M59" s="378"/>
      <c r="N59" s="378"/>
      <c r="O59" s="230"/>
      <c r="P59" s="378"/>
      <c r="Q59" s="85"/>
      <c r="R59" s="380"/>
      <c r="S59" s="229"/>
    </row>
    <row r="60" spans="1:19" s="75" customFormat="1" ht="13.5" customHeight="1">
      <c r="A60" s="81"/>
      <c r="B60" s="227"/>
      <c r="C60" s="187"/>
      <c r="D60" s="220"/>
      <c r="E60" s="109"/>
      <c r="F60" s="109"/>
      <c r="G60" s="109"/>
      <c r="H60" s="311"/>
      <c r="I60" s="108"/>
      <c r="J60" s="383" t="s">
        <v>255</v>
      </c>
      <c r="K60" s="111"/>
      <c r="L60" s="109"/>
      <c r="M60" s="378"/>
      <c r="N60" s="378"/>
      <c r="O60" s="230"/>
      <c r="P60" s="378"/>
      <c r="Q60" s="85"/>
      <c r="R60" s="172"/>
      <c r="S60" s="229"/>
    </row>
    <row r="61" spans="1:19" s="75" customFormat="1" ht="13.5" customHeight="1">
      <c r="A61" s="81">
        <v>28</v>
      </c>
      <c r="B61" s="226">
        <v>0</v>
      </c>
      <c r="C61" s="225">
        <v>48</v>
      </c>
      <c r="D61" s="219">
        <v>13</v>
      </c>
      <c r="E61" s="234" t="s">
        <v>85</v>
      </c>
      <c r="F61" s="234" t="s">
        <v>126</v>
      </c>
      <c r="G61" s="234" t="s">
        <v>46</v>
      </c>
      <c r="H61" s="312">
        <v>0</v>
      </c>
      <c r="I61" s="111"/>
      <c r="J61" s="287" t="s">
        <v>342</v>
      </c>
      <c r="K61" s="109"/>
      <c r="L61" s="109"/>
      <c r="M61" s="378"/>
      <c r="N61" s="378"/>
      <c r="O61" s="230"/>
      <c r="P61" s="378"/>
      <c r="Q61" s="85"/>
      <c r="R61" s="172"/>
      <c r="S61" s="229"/>
    </row>
    <row r="62" spans="1:19" s="75" customFormat="1" ht="13.5" customHeight="1">
      <c r="A62" s="81"/>
      <c r="B62" s="227"/>
      <c r="C62" s="187"/>
      <c r="D62" s="220"/>
      <c r="E62" s="109"/>
      <c r="F62" s="109"/>
      <c r="G62" s="109"/>
      <c r="H62" s="177"/>
      <c r="I62" s="109"/>
      <c r="J62" s="109"/>
      <c r="K62" s="109"/>
      <c r="L62" s="113" t="s">
        <v>0</v>
      </c>
      <c r="M62" s="149" t="s">
        <v>1</v>
      </c>
      <c r="N62" s="149" t="s">
        <v>1</v>
      </c>
      <c r="O62" s="230"/>
      <c r="P62" s="378"/>
      <c r="Q62" s="85"/>
      <c r="R62" s="172"/>
      <c r="S62" s="229"/>
    </row>
    <row r="63" spans="1:19" s="75" customFormat="1" ht="13.5" customHeight="1">
      <c r="A63" s="81">
        <v>29</v>
      </c>
      <c r="B63" s="226">
        <v>0</v>
      </c>
      <c r="C63" s="225">
        <v>40</v>
      </c>
      <c r="D63" s="219">
        <v>3</v>
      </c>
      <c r="E63" s="234" t="s">
        <v>86</v>
      </c>
      <c r="F63" s="234" t="s">
        <v>52</v>
      </c>
      <c r="G63" s="234" t="s">
        <v>53</v>
      </c>
      <c r="H63" s="312">
        <v>0</v>
      </c>
      <c r="I63" s="105"/>
      <c r="J63" s="109"/>
      <c r="K63" s="109"/>
      <c r="L63" s="109"/>
      <c r="M63" s="149"/>
      <c r="N63" s="149"/>
      <c r="O63" s="150"/>
      <c r="P63" s="376"/>
      <c r="Q63" s="275"/>
      <c r="R63" s="172"/>
      <c r="S63" s="229"/>
    </row>
    <row r="64" spans="1:19" s="75" customFormat="1" ht="13.5" customHeight="1">
      <c r="A64" s="81"/>
      <c r="B64" s="227"/>
      <c r="C64" s="187"/>
      <c r="D64" s="220"/>
      <c r="E64" s="109"/>
      <c r="F64" s="109"/>
      <c r="G64" s="109"/>
      <c r="H64" s="311"/>
      <c r="I64" s="108"/>
      <c r="J64" s="383" t="s">
        <v>256</v>
      </c>
      <c r="K64" s="105"/>
      <c r="L64" s="109"/>
      <c r="M64" s="378"/>
      <c r="N64" s="150"/>
      <c r="O64" s="150"/>
      <c r="P64" s="376"/>
      <c r="Q64" s="275"/>
      <c r="R64" s="172"/>
      <c r="S64" s="229"/>
    </row>
    <row r="65" spans="1:19" s="75" customFormat="1" ht="13.5" customHeight="1">
      <c r="A65" s="81">
        <v>30</v>
      </c>
      <c r="B65" s="226">
        <v>0</v>
      </c>
      <c r="C65" s="225">
        <v>0</v>
      </c>
      <c r="D65" s="219">
        <v>28</v>
      </c>
      <c r="E65" s="383" t="s">
        <v>256</v>
      </c>
      <c r="F65" s="234">
        <v>0</v>
      </c>
      <c r="G65" s="234">
        <v>0</v>
      </c>
      <c r="H65" s="312">
        <v>0</v>
      </c>
      <c r="I65" s="111"/>
      <c r="J65" s="287" t="s">
        <v>244</v>
      </c>
      <c r="K65" s="112"/>
      <c r="L65" s="109"/>
      <c r="M65" s="378"/>
      <c r="N65" s="150"/>
      <c r="O65" s="150"/>
      <c r="P65" s="376"/>
      <c r="Q65" s="275"/>
      <c r="R65" s="172"/>
      <c r="S65" s="229"/>
    </row>
    <row r="66" spans="1:19" s="75" customFormat="1" ht="13.5" customHeight="1">
      <c r="A66" s="81"/>
      <c r="B66" s="227"/>
      <c r="C66" s="187"/>
      <c r="D66" s="220"/>
      <c r="E66" s="109"/>
      <c r="F66" s="109"/>
      <c r="G66" s="109"/>
      <c r="H66" s="177"/>
      <c r="I66" s="109"/>
      <c r="J66" s="113" t="s">
        <v>0</v>
      </c>
      <c r="K66" s="114"/>
      <c r="L66" s="234" t="s">
        <v>109</v>
      </c>
      <c r="M66" s="249" t="s">
        <v>33</v>
      </c>
      <c r="N66" s="150"/>
      <c r="O66" s="150"/>
      <c r="P66" s="376"/>
      <c r="Q66" s="275"/>
      <c r="R66" s="172"/>
      <c r="S66" s="229"/>
    </row>
    <row r="67" spans="1:19" s="75" customFormat="1" ht="13.5" customHeight="1">
      <c r="A67" s="81">
        <v>31</v>
      </c>
      <c r="B67" s="226">
        <v>0</v>
      </c>
      <c r="C67" s="225" t="s">
        <v>132</v>
      </c>
      <c r="D67" s="219">
        <v>22</v>
      </c>
      <c r="E67" s="234" t="s">
        <v>155</v>
      </c>
      <c r="F67" s="234" t="s">
        <v>69</v>
      </c>
      <c r="G67" s="234" t="s">
        <v>44</v>
      </c>
      <c r="H67" s="312">
        <v>0</v>
      </c>
      <c r="I67" s="105"/>
      <c r="J67" s="109"/>
      <c r="K67" s="112"/>
      <c r="L67" s="287" t="s">
        <v>244</v>
      </c>
      <c r="M67" s="101"/>
      <c r="N67" s="150"/>
      <c r="O67" s="150"/>
      <c r="P67" s="376"/>
      <c r="Q67" s="275"/>
      <c r="R67" s="172"/>
      <c r="S67" s="229"/>
    </row>
    <row r="68" spans="1:19" s="75" customFormat="1" ht="13.5" customHeight="1">
      <c r="A68" s="81"/>
      <c r="B68" s="227"/>
      <c r="C68" s="187"/>
      <c r="D68" s="220"/>
      <c r="E68" s="109"/>
      <c r="F68" s="109"/>
      <c r="G68" s="109"/>
      <c r="H68" s="311"/>
      <c r="I68" s="108"/>
      <c r="J68" s="234" t="s">
        <v>109</v>
      </c>
      <c r="K68" s="111"/>
      <c r="L68" s="109"/>
      <c r="M68" s="101"/>
      <c r="N68" s="150"/>
      <c r="O68" s="150"/>
      <c r="P68" s="376"/>
      <c r="Q68" s="275"/>
      <c r="R68" s="172"/>
      <c r="S68" s="229"/>
    </row>
    <row r="69" spans="1:19" s="75" customFormat="1" ht="13.5" customHeight="1">
      <c r="A69" s="81">
        <v>32</v>
      </c>
      <c r="B69" s="226">
        <v>0</v>
      </c>
      <c r="C69" s="225">
        <v>56</v>
      </c>
      <c r="D69" s="219">
        <v>16</v>
      </c>
      <c r="E69" s="234" t="s">
        <v>109</v>
      </c>
      <c r="F69" s="234" t="s">
        <v>156</v>
      </c>
      <c r="G69" s="234" t="s">
        <v>44</v>
      </c>
      <c r="H69" s="312">
        <v>0</v>
      </c>
      <c r="I69" s="111"/>
      <c r="J69" s="287" t="s">
        <v>343</v>
      </c>
      <c r="K69" s="109"/>
      <c r="L69" s="109"/>
      <c r="M69" s="100"/>
      <c r="N69" s="378"/>
      <c r="O69" s="230"/>
      <c r="P69" s="376"/>
      <c r="Q69" s="275"/>
      <c r="R69" s="172"/>
      <c r="S69" s="229"/>
    </row>
    <row r="70" spans="1:19" s="75" customFormat="1" ht="6.75" customHeight="1">
      <c r="A70" s="29"/>
      <c r="B70" s="29"/>
      <c r="C70" s="29"/>
      <c r="D70" s="44"/>
      <c r="E70" s="304"/>
      <c r="F70" s="304"/>
      <c r="G70" s="304"/>
      <c r="H70" s="305"/>
      <c r="I70" s="233"/>
      <c r="J70" s="306"/>
      <c r="K70" s="307"/>
      <c r="L70" s="306"/>
      <c r="M70" s="103"/>
      <c r="N70" s="381"/>
      <c r="O70" s="278"/>
      <c r="P70" s="381"/>
      <c r="Q70" s="279"/>
      <c r="R70" s="172"/>
      <c r="S70" s="229"/>
    </row>
    <row r="71" spans="5:19" ht="15">
      <c r="E71" s="177"/>
      <c r="F71" s="177"/>
      <c r="G71" s="177"/>
      <c r="H71" s="239"/>
      <c r="I71" s="308"/>
      <c r="J71" s="239"/>
      <c r="K71" s="308"/>
      <c r="L71" s="239"/>
      <c r="N71" s="382"/>
      <c r="O71" s="280"/>
      <c r="P71" s="382"/>
      <c r="Q71" s="281"/>
      <c r="R71" s="382"/>
      <c r="S71" s="382"/>
    </row>
    <row r="72" spans="5:19" ht="15">
      <c r="E72" s="177"/>
      <c r="F72" s="177"/>
      <c r="G72" s="177"/>
      <c r="H72" s="239"/>
      <c r="I72" s="308"/>
      <c r="J72" s="239"/>
      <c r="K72" s="308"/>
      <c r="L72" s="239"/>
      <c r="N72" s="382"/>
      <c r="O72" s="280"/>
      <c r="P72" s="382"/>
      <c r="Q72" s="281"/>
      <c r="R72" s="382"/>
      <c r="S72" s="382"/>
    </row>
    <row r="73" spans="5:19" ht="15">
      <c r="E73" s="177"/>
      <c r="F73" s="177"/>
      <c r="G73" s="177"/>
      <c r="H73" s="239"/>
      <c r="I73" s="308"/>
      <c r="J73" s="239"/>
      <c r="K73" s="308"/>
      <c r="L73" s="239"/>
      <c r="N73" s="382"/>
      <c r="O73" s="280"/>
      <c r="P73" s="382"/>
      <c r="Q73" s="281"/>
      <c r="R73" s="382"/>
      <c r="S73" s="382"/>
    </row>
    <row r="74" spans="5:19" ht="15">
      <c r="E74" s="177"/>
      <c r="F74" s="177"/>
      <c r="G74" s="177"/>
      <c r="H74" s="239"/>
      <c r="I74" s="308"/>
      <c r="J74" s="239"/>
      <c r="K74" s="308"/>
      <c r="L74" s="239"/>
      <c r="N74" s="382"/>
      <c r="O74" s="280"/>
      <c r="P74" s="382"/>
      <c r="Q74" s="281"/>
      <c r="R74" s="382"/>
      <c r="S74" s="382"/>
    </row>
    <row r="75" spans="14:19" ht="12.75">
      <c r="N75" s="382"/>
      <c r="O75" s="280"/>
      <c r="P75" s="382"/>
      <c r="Q75" s="281"/>
      <c r="R75" s="382"/>
      <c r="S75" s="382"/>
    </row>
    <row r="76" spans="14:19" ht="12.75">
      <c r="N76" s="382"/>
      <c r="O76" s="280"/>
      <c r="P76" s="382"/>
      <c r="Q76" s="281"/>
      <c r="R76" s="382"/>
      <c r="S76" s="382"/>
    </row>
    <row r="77" spans="14:19" ht="12.75">
      <c r="N77" s="382"/>
      <c r="O77" s="280"/>
      <c r="P77" s="382"/>
      <c r="Q77" s="281"/>
      <c r="R77" s="382"/>
      <c r="S77" s="382"/>
    </row>
    <row r="78" spans="14:19" ht="12.75">
      <c r="N78" s="382"/>
      <c r="O78" s="280"/>
      <c r="P78" s="382"/>
      <c r="Q78" s="281"/>
      <c r="R78" s="382"/>
      <c r="S78" s="382"/>
    </row>
  </sheetData>
  <conditionalFormatting sqref="N39 M54:N54 J58 L14 L62 J18 L30 J50 J34 J26 J42 J10 J66 L46 N22">
    <cfRule type="expression" priority="1" dxfId="0" stopIfTrue="1">
      <formula>AND($N$1="CU",J10="Umpire")</formula>
    </cfRule>
    <cfRule type="expression" priority="2" dxfId="1" stopIfTrue="1">
      <formula>AND($N$1="CU",J10&lt;&gt;"Umpire",K10&lt;&gt;"")</formula>
    </cfRule>
    <cfRule type="expression" priority="3" dxfId="2" stopIfTrue="1">
      <formula>AND($N$1="CU",J10&lt;&gt;"Umpire")</formula>
    </cfRule>
  </conditionalFormatting>
  <conditionalFormatting sqref="M62:N62 M38 N14 N30 P54 P22 M46:N46">
    <cfRule type="expression" priority="4" dxfId="3" stopIfTrue="1">
      <formula>L14="as"</formula>
    </cfRule>
    <cfRule type="expression" priority="5" dxfId="3" stopIfTrue="1">
      <formula>L14="bs"</formula>
    </cfRule>
  </conditionalFormatting>
  <conditionalFormatting sqref="P38">
    <cfRule type="expression" priority="6" dxfId="3" stopIfTrue="1">
      <formula>O39="as"</formula>
    </cfRule>
    <cfRule type="expression" priority="7" dxfId="3" stopIfTrue="1">
      <formula>O39="bs"</formula>
    </cfRule>
  </conditionalFormatting>
  <conditionalFormatting sqref="I8 I12 I16 I20 I24 I28 I32 I36 I40 I44 I48 I52 I56 I60 I64 I68 K50 K34 K26 O39 K42 K18 O54 K10 M14 M30 O22 K66 K58">
    <cfRule type="expression" priority="8" dxfId="4" stopIfTrue="1">
      <formula>$N$1="CU"</formula>
    </cfRule>
  </conditionalFormatting>
  <conditionalFormatting sqref="H8 H16 H12 H20 H36 H52 H24 H32 H28 H40 H48 H44 H56 H64 H60 H68">
    <cfRule type="expression" priority="9" dxfId="0" stopIfTrue="1">
      <formula>AND($N$1="CU",H8="Umpire")</formula>
    </cfRule>
    <cfRule type="expression" priority="10" dxfId="1" stopIfTrue="1">
      <formula>AND($N$1="CU",H8&lt;&gt;"Umpire",#REF!&lt;&gt;"")</formula>
    </cfRule>
    <cfRule type="expression" priority="11" dxfId="2" stopIfTrue="1">
      <formula>AND($N$1="CU",H8&lt;&gt;"Umpire")</formula>
    </cfRule>
  </conditionalFormatting>
  <conditionalFormatting sqref="B55 B57 B59 B61 B63 B65 B67 B69 B39 B41 B43 B45 B47 B49 B51 B53 B7 B9 B11 B13 B15 B17 B19 B21 B23 B25 B27 B29 B31 B33 B35 B37">
    <cfRule type="cellIs" priority="12" dxfId="5" operator="equal" stopIfTrue="1">
      <formula>"QA"</formula>
    </cfRule>
    <cfRule type="cellIs" priority="13" dxfId="5" operator="equal" stopIfTrue="1">
      <formula>"DA"</formula>
    </cfRule>
  </conditionalFormatting>
  <dataValidations count="2">
    <dataValidation type="list" allowBlank="1" showInputMessage="1" sqref="L14 L62 L46 J18 J66 J50 J58 J10 J42 J34 J26 L30 H52 H24 H68 H60 H56 H36 H28 H40 H48 H44 H32 H16 H12 H8 H20 H64">
      <formula1>$T$7:$T$16</formula1>
    </dataValidation>
    <dataValidation type="list" allowBlank="1" showInputMessage="1" sqref="M54:N54 N39 N22">
      <formula1>$U$8:$U$17</formula1>
    </dataValidation>
  </dataValidations>
  <printOptions horizontalCentered="1"/>
  <pageMargins left="0.35" right="0.35" top="0.39" bottom="0.39" header="0" footer="0"/>
  <pageSetup fitToHeight="1" fitToWidth="1" horizontalDpi="360" verticalDpi="360" orientation="portrait" paperSize="9" scale="82" r:id="rId1"/>
</worksheet>
</file>

<file path=xl/worksheets/sheet3.xml><?xml version="1.0" encoding="utf-8"?>
<worksheet xmlns="http://schemas.openxmlformats.org/spreadsheetml/2006/main" xmlns:r="http://schemas.openxmlformats.org/officeDocument/2006/relationships">
  <sheetPr codeName="Sheet143">
    <pageSetUpPr fitToPage="1"/>
  </sheetPr>
  <dimension ref="A1:T41"/>
  <sheetViews>
    <sheetView showGridLines="0" showZeros="0" workbookViewId="0" topLeftCell="A7">
      <selection activeCell="O33" sqref="O33"/>
    </sheetView>
  </sheetViews>
  <sheetFormatPr defaultColWidth="9.140625" defaultRowHeight="12.75"/>
  <cols>
    <col min="1" max="1" width="3.28125" style="0" customWidth="1"/>
    <col min="2" max="3" width="3.8515625" style="4" customWidth="1"/>
    <col min="4" max="4" width="2.00390625" style="0" customWidth="1"/>
    <col min="5" max="5" width="9.28125" style="0" customWidth="1"/>
    <col min="6" max="6" width="12.00390625" style="0" customWidth="1"/>
    <col min="7" max="7" width="9.57421875" style="4" customWidth="1"/>
    <col min="8" max="8" width="2.57421875" style="0" customWidth="1"/>
    <col min="9" max="9" width="1.7109375" style="11" customWidth="1"/>
    <col min="10" max="10" width="10.7109375" style="0" customWidth="1"/>
    <col min="11" max="11" width="1.7109375" style="11" customWidth="1"/>
    <col min="12" max="12" width="10.7109375" style="0" customWidth="1"/>
    <col min="13" max="13" width="1.7109375" style="12" customWidth="1"/>
    <col min="14" max="14" width="10.7109375" style="0" customWidth="1"/>
    <col min="15" max="15" width="1.7109375" style="11" customWidth="1"/>
    <col min="16" max="16" width="10.7109375" style="0" customWidth="1"/>
    <col min="17" max="17" width="1.7109375" style="12" customWidth="1"/>
    <col min="18" max="18" width="0" style="0" hidden="1" customWidth="1"/>
    <col min="19" max="19" width="8.7109375" style="0" customWidth="1"/>
    <col min="20" max="20" width="9.140625" style="0" hidden="1" customWidth="1"/>
  </cols>
  <sheetData>
    <row r="1" spans="1:16" s="13" customFormat="1" ht="21.75" customHeight="1">
      <c r="A1" s="251" t="s">
        <v>129</v>
      </c>
      <c r="B1" s="255"/>
      <c r="C1" s="274"/>
      <c r="D1" s="42"/>
      <c r="E1" s="7"/>
      <c r="F1" s="14"/>
      <c r="G1" s="164"/>
      <c r="H1" s="14"/>
      <c r="I1" s="15"/>
      <c r="J1" s="256"/>
      <c r="K1" s="256"/>
      <c r="L1" s="185"/>
      <c r="M1" s="15"/>
      <c r="N1" s="15" t="s">
        <v>1</v>
      </c>
      <c r="O1" s="15"/>
      <c r="P1" s="164"/>
    </row>
    <row r="2" spans="1:16" s="72" customFormat="1" ht="17.25" customHeight="1">
      <c r="A2" s="250" t="s">
        <v>130</v>
      </c>
      <c r="B2" s="257"/>
      <c r="C2" s="258"/>
      <c r="D2" s="259"/>
      <c r="E2" s="260"/>
      <c r="F2" s="261"/>
      <c r="G2" s="165"/>
      <c r="H2" s="71"/>
      <c r="I2" s="16"/>
      <c r="J2" s="256"/>
      <c r="K2" s="256"/>
      <c r="L2" s="256"/>
      <c r="M2" s="16"/>
      <c r="N2" s="71"/>
      <c r="O2" s="16"/>
      <c r="P2" s="165"/>
    </row>
    <row r="3" spans="1:16" s="59" customFormat="1" ht="15" customHeight="1">
      <c r="A3" s="252" t="s">
        <v>275</v>
      </c>
      <c r="B3" s="262"/>
      <c r="C3" s="63"/>
      <c r="D3" s="252"/>
      <c r="E3" s="240" t="s">
        <v>276</v>
      </c>
      <c r="F3" s="252"/>
      <c r="G3" s="236"/>
      <c r="H3" s="240" t="s">
        <v>277</v>
      </c>
      <c r="I3" s="263"/>
      <c r="J3" s="240"/>
      <c r="K3" s="263"/>
      <c r="L3" s="252"/>
      <c r="M3" s="263"/>
      <c r="N3" s="240" t="s">
        <v>278</v>
      </c>
      <c r="O3" s="264"/>
      <c r="P3" s="265"/>
    </row>
    <row r="4" spans="1:16" s="59" customFormat="1" ht="19.5" customHeight="1" thickBot="1">
      <c r="A4" s="272" t="s">
        <v>131</v>
      </c>
      <c r="B4" s="283"/>
      <c r="C4" s="283"/>
      <c r="D4" s="266"/>
      <c r="E4" s="273" t="s">
        <v>43</v>
      </c>
      <c r="F4" s="60"/>
      <c r="G4" s="290"/>
      <c r="H4" s="366" t="s">
        <v>279</v>
      </c>
      <c r="I4" s="268"/>
      <c r="J4" s="267"/>
      <c r="K4" s="269"/>
      <c r="L4" s="270"/>
      <c r="M4" s="269"/>
      <c r="N4" s="10" t="s">
        <v>124</v>
      </c>
      <c r="O4" s="268"/>
      <c r="P4" s="271"/>
    </row>
    <row r="5" spans="1:17" s="67" customFormat="1" ht="14.25">
      <c r="A5" s="62"/>
      <c r="B5" s="236" t="s">
        <v>280</v>
      </c>
      <c r="C5" s="236" t="s">
        <v>281</v>
      </c>
      <c r="D5" s="61"/>
      <c r="E5" s="64" t="s">
        <v>282</v>
      </c>
      <c r="F5" s="64" t="s">
        <v>283</v>
      </c>
      <c r="G5" s="63" t="s">
        <v>284</v>
      </c>
      <c r="H5" s="64"/>
      <c r="I5" s="64"/>
      <c r="J5" s="63" t="s">
        <v>285</v>
      </c>
      <c r="K5" s="65"/>
      <c r="L5" s="63" t="s">
        <v>286</v>
      </c>
      <c r="M5" s="65"/>
      <c r="N5" s="63" t="s">
        <v>287</v>
      </c>
      <c r="O5" s="65"/>
      <c r="P5" s="63"/>
      <c r="Q5" s="66"/>
    </row>
    <row r="6" spans="1:17" s="2" customFormat="1" ht="16.5" customHeight="1" thickBot="1">
      <c r="A6" s="82"/>
      <c r="B6" s="18"/>
      <c r="C6" s="5"/>
      <c r="D6" s="18" t="s">
        <v>288</v>
      </c>
      <c r="E6" s="19"/>
      <c r="F6" s="19"/>
      <c r="G6" s="286"/>
      <c r="H6" s="19"/>
      <c r="I6" s="20"/>
      <c r="J6" s="18"/>
      <c r="K6" s="20"/>
      <c r="L6" s="18"/>
      <c r="M6" s="20"/>
      <c r="N6" s="18"/>
      <c r="O6" s="20"/>
      <c r="P6" s="18"/>
      <c r="Q6" s="21"/>
    </row>
    <row r="7" spans="1:20" s="75" customFormat="1" ht="19.5" customHeight="1">
      <c r="A7" s="80">
        <v>1</v>
      </c>
      <c r="B7" s="312" t="s">
        <v>289</v>
      </c>
      <c r="C7" s="312">
        <v>5</v>
      </c>
      <c r="D7" s="40">
        <v>1</v>
      </c>
      <c r="E7" s="404" t="s">
        <v>372</v>
      </c>
      <c r="F7" s="384" t="s">
        <v>50</v>
      </c>
      <c r="G7" s="384" t="s">
        <v>53</v>
      </c>
      <c r="H7" s="120"/>
      <c r="I7" s="121"/>
      <c r="J7" s="122"/>
      <c r="K7" s="122"/>
      <c r="L7" s="122"/>
      <c r="M7" s="122"/>
      <c r="N7" s="123"/>
      <c r="O7" s="124"/>
      <c r="P7" s="125"/>
      <c r="Q7" s="26"/>
      <c r="R7" s="74"/>
      <c r="T7" s="76" t="e">
        <v>#REF!</v>
      </c>
    </row>
    <row r="8" spans="1:20" s="75" customFormat="1" ht="19.5" customHeight="1">
      <c r="A8" s="81"/>
      <c r="B8" s="311"/>
      <c r="C8" s="311"/>
      <c r="D8" s="41"/>
      <c r="E8" s="97"/>
      <c r="F8" s="97"/>
      <c r="G8" s="113" t="s">
        <v>0</v>
      </c>
      <c r="H8" s="126"/>
      <c r="I8" s="127" t="s">
        <v>143</v>
      </c>
      <c r="J8" s="121" t="s">
        <v>386</v>
      </c>
      <c r="K8" s="121"/>
      <c r="L8" s="128"/>
      <c r="M8" s="128"/>
      <c r="N8" s="129"/>
      <c r="O8" s="130"/>
      <c r="P8" s="131"/>
      <c r="Q8" s="26"/>
      <c r="R8" s="74"/>
      <c r="T8" s="77" t="e">
        <v>#REF!</v>
      </c>
    </row>
    <row r="9" spans="1:20" s="75" customFormat="1" ht="19.5" customHeight="1">
      <c r="A9" s="81">
        <v>2</v>
      </c>
      <c r="B9" s="312">
        <v>0</v>
      </c>
      <c r="C9" s="312">
        <v>17</v>
      </c>
      <c r="D9" s="40">
        <v>8</v>
      </c>
      <c r="E9" s="98" t="s">
        <v>392</v>
      </c>
      <c r="F9" s="98" t="s">
        <v>393</v>
      </c>
      <c r="G9" s="234" t="s">
        <v>46</v>
      </c>
      <c r="H9" s="132"/>
      <c r="I9" s="133"/>
      <c r="J9" s="287" t="s">
        <v>347</v>
      </c>
      <c r="K9" s="134"/>
      <c r="L9" s="128"/>
      <c r="M9" s="128"/>
      <c r="N9" s="129"/>
      <c r="O9" s="130"/>
      <c r="P9" s="131"/>
      <c r="Q9" s="26"/>
      <c r="R9" s="74"/>
      <c r="T9" s="77" t="e">
        <v>#REF!</v>
      </c>
    </row>
    <row r="10" spans="1:20" s="75" customFormat="1" ht="19.5" customHeight="1">
      <c r="A10" s="81"/>
      <c r="B10" s="311"/>
      <c r="C10" s="311"/>
      <c r="D10" s="41"/>
      <c r="E10" s="97"/>
      <c r="F10" s="97"/>
      <c r="G10" s="109"/>
      <c r="H10" s="122"/>
      <c r="I10" s="128"/>
      <c r="J10" s="135" t="s">
        <v>0</v>
      </c>
      <c r="K10" s="136" t="s">
        <v>16</v>
      </c>
      <c r="L10" s="453" t="s">
        <v>372</v>
      </c>
      <c r="M10" s="137"/>
      <c r="N10" s="138"/>
      <c r="O10" s="138"/>
      <c r="P10" s="131"/>
      <c r="Q10" s="26"/>
      <c r="R10" s="74"/>
      <c r="T10" s="77" t="e">
        <v>#REF!</v>
      </c>
    </row>
    <row r="11" spans="1:20" s="75" customFormat="1" ht="19.5" customHeight="1">
      <c r="A11" s="81">
        <v>3</v>
      </c>
      <c r="B11" s="312">
        <v>0</v>
      </c>
      <c r="C11" s="312">
        <v>0</v>
      </c>
      <c r="D11" s="40">
        <v>13</v>
      </c>
      <c r="E11" s="426" t="s">
        <v>290</v>
      </c>
      <c r="F11" s="426" t="s">
        <v>291</v>
      </c>
      <c r="G11" s="426" t="s">
        <v>292</v>
      </c>
      <c r="H11" s="132"/>
      <c r="I11" s="121"/>
      <c r="J11" s="128"/>
      <c r="K11" s="134"/>
      <c r="L11" s="287" t="s">
        <v>333</v>
      </c>
      <c r="M11" s="139"/>
      <c r="N11" s="138"/>
      <c r="O11" s="138"/>
      <c r="P11" s="131"/>
      <c r="Q11" s="26"/>
      <c r="R11" s="74"/>
      <c r="T11" s="77" t="e">
        <v>#REF!</v>
      </c>
    </row>
    <row r="12" spans="1:20" s="75" customFormat="1" ht="19.5" customHeight="1">
      <c r="A12" s="81"/>
      <c r="B12" s="311"/>
      <c r="C12" s="311"/>
      <c r="D12" s="41"/>
      <c r="E12" s="97"/>
      <c r="F12" s="97"/>
      <c r="G12" s="113" t="s">
        <v>0</v>
      </c>
      <c r="H12" s="126"/>
      <c r="I12" s="127" t="s">
        <v>348</v>
      </c>
      <c r="J12" s="121" t="s">
        <v>235</v>
      </c>
      <c r="K12" s="133"/>
      <c r="L12" s="128"/>
      <c r="M12" s="139"/>
      <c r="N12" s="138"/>
      <c r="O12" s="138"/>
      <c r="P12" s="131"/>
      <c r="Q12" s="26"/>
      <c r="R12" s="74"/>
      <c r="T12" s="77" t="e">
        <v>#REF!</v>
      </c>
    </row>
    <row r="13" spans="1:20" s="75" customFormat="1" ht="19.5" customHeight="1">
      <c r="A13" s="81">
        <v>4</v>
      </c>
      <c r="B13" s="312">
        <v>0</v>
      </c>
      <c r="C13" s="312">
        <v>0</v>
      </c>
      <c r="D13" s="40">
        <v>16</v>
      </c>
      <c r="E13" s="451" t="s">
        <v>366</v>
      </c>
      <c r="F13" s="427" t="s">
        <v>236</v>
      </c>
      <c r="G13" s="427" t="s">
        <v>47</v>
      </c>
      <c r="H13" s="132"/>
      <c r="I13" s="140"/>
      <c r="J13" s="287" t="s">
        <v>349</v>
      </c>
      <c r="K13" s="128"/>
      <c r="L13" s="128"/>
      <c r="M13" s="139"/>
      <c r="N13" s="138"/>
      <c r="O13" s="138"/>
      <c r="P13" s="131"/>
      <c r="Q13" s="26"/>
      <c r="R13" s="74"/>
      <c r="T13" s="77" t="e">
        <v>#REF!</v>
      </c>
    </row>
    <row r="14" spans="1:20" s="75" customFormat="1" ht="19.5" customHeight="1">
      <c r="A14" s="81"/>
      <c r="B14" s="311"/>
      <c r="C14" s="311"/>
      <c r="D14" s="41"/>
      <c r="E14" s="97"/>
      <c r="F14" s="97"/>
      <c r="G14" s="285"/>
      <c r="H14" s="141"/>
      <c r="I14" s="128"/>
      <c r="J14" s="128"/>
      <c r="K14" s="128"/>
      <c r="L14" s="135" t="s">
        <v>0</v>
      </c>
      <c r="M14" s="136"/>
      <c r="N14" s="453" t="s">
        <v>372</v>
      </c>
      <c r="O14" s="137"/>
      <c r="P14" s="131"/>
      <c r="Q14" s="26"/>
      <c r="R14" s="74"/>
      <c r="T14" s="77" t="e">
        <v>#REF!</v>
      </c>
    </row>
    <row r="15" spans="1:20" s="75" customFormat="1" ht="19.5" customHeight="1">
      <c r="A15" s="81">
        <v>5</v>
      </c>
      <c r="B15" s="312">
        <v>0</v>
      </c>
      <c r="C15" s="312">
        <v>7</v>
      </c>
      <c r="D15" s="40">
        <v>3</v>
      </c>
      <c r="E15" s="98" t="s">
        <v>394</v>
      </c>
      <c r="F15" s="98" t="s">
        <v>395</v>
      </c>
      <c r="G15" s="234" t="s">
        <v>396</v>
      </c>
      <c r="H15" s="132"/>
      <c r="I15" s="142"/>
      <c r="J15" s="128"/>
      <c r="K15" s="128"/>
      <c r="L15" s="128"/>
      <c r="M15" s="139"/>
      <c r="N15" s="287" t="s">
        <v>473</v>
      </c>
      <c r="O15" s="143"/>
      <c r="P15" s="129"/>
      <c r="Q15" s="25"/>
      <c r="R15" s="74"/>
      <c r="T15" s="77" t="e">
        <v>#REF!</v>
      </c>
    </row>
    <row r="16" spans="1:20" s="75" customFormat="1" ht="19.5" customHeight="1" thickBot="1">
      <c r="A16" s="81"/>
      <c r="B16" s="311"/>
      <c r="C16" s="311"/>
      <c r="D16" s="41"/>
      <c r="E16" s="97"/>
      <c r="F16" s="97"/>
      <c r="G16" s="113" t="s">
        <v>0</v>
      </c>
      <c r="H16" s="126"/>
      <c r="I16" s="127" t="s">
        <v>348</v>
      </c>
      <c r="J16" s="121" t="s">
        <v>387</v>
      </c>
      <c r="K16" s="121"/>
      <c r="L16" s="128"/>
      <c r="M16" s="139"/>
      <c r="N16" s="129"/>
      <c r="O16" s="143"/>
      <c r="P16" s="129"/>
      <c r="Q16" s="25"/>
      <c r="R16" s="74"/>
      <c r="T16" s="79" t="e">
        <v>#REF!</v>
      </c>
    </row>
    <row r="17" spans="1:18" s="75" customFormat="1" ht="19.5" customHeight="1">
      <c r="A17" s="81">
        <v>6</v>
      </c>
      <c r="B17" s="312">
        <v>0</v>
      </c>
      <c r="C17" s="312">
        <v>15</v>
      </c>
      <c r="D17" s="40">
        <v>7</v>
      </c>
      <c r="E17" s="98" t="s">
        <v>387</v>
      </c>
      <c r="F17" s="98" t="s">
        <v>393</v>
      </c>
      <c r="G17" s="234" t="s">
        <v>46</v>
      </c>
      <c r="H17" s="132"/>
      <c r="I17" s="133"/>
      <c r="J17" s="287" t="s">
        <v>330</v>
      </c>
      <c r="K17" s="134"/>
      <c r="L17" s="128"/>
      <c r="M17" s="139"/>
      <c r="N17" s="129"/>
      <c r="O17" s="143"/>
      <c r="P17" s="129"/>
      <c r="Q17" s="25"/>
      <c r="R17" s="74"/>
    </row>
    <row r="18" spans="1:18" s="75" customFormat="1" ht="19.5" customHeight="1">
      <c r="A18" s="81"/>
      <c r="B18" s="311"/>
      <c r="C18" s="311"/>
      <c r="D18" s="41"/>
      <c r="E18" s="97"/>
      <c r="F18" s="97"/>
      <c r="G18" s="109"/>
      <c r="H18" s="122"/>
      <c r="I18" s="128"/>
      <c r="J18" s="135" t="s">
        <v>0</v>
      </c>
      <c r="K18" s="136"/>
      <c r="L18" s="453" t="s">
        <v>388</v>
      </c>
      <c r="M18" s="144"/>
      <c r="N18" s="129"/>
      <c r="O18" s="143"/>
      <c r="P18" s="129"/>
      <c r="Q18" s="25"/>
      <c r="R18" s="74"/>
    </row>
    <row r="19" spans="1:18" s="75" customFormat="1" ht="19.5" customHeight="1">
      <c r="A19" s="81">
        <v>7</v>
      </c>
      <c r="B19" s="312">
        <v>0</v>
      </c>
      <c r="C19" s="312">
        <v>27</v>
      </c>
      <c r="D19" s="40">
        <v>12</v>
      </c>
      <c r="E19" s="98" t="s">
        <v>397</v>
      </c>
      <c r="F19" s="98" t="s">
        <v>67</v>
      </c>
      <c r="G19" s="234" t="s">
        <v>148</v>
      </c>
      <c r="H19" s="132"/>
      <c r="I19" s="121"/>
      <c r="J19" s="128"/>
      <c r="K19" s="134"/>
      <c r="L19" s="287" t="s">
        <v>391</v>
      </c>
      <c r="M19" s="138"/>
      <c r="N19" s="129"/>
      <c r="O19" s="143"/>
      <c r="P19" s="129"/>
      <c r="Q19" s="25"/>
      <c r="R19" s="74"/>
    </row>
    <row r="20" spans="1:18" s="75" customFormat="1" ht="19.5" customHeight="1">
      <c r="A20" s="81"/>
      <c r="B20" s="311"/>
      <c r="C20" s="311"/>
      <c r="D20" s="41"/>
      <c r="E20" s="97"/>
      <c r="F20" s="97"/>
      <c r="G20" s="113" t="s">
        <v>0</v>
      </c>
      <c r="H20" s="126"/>
      <c r="I20" s="127" t="s">
        <v>143</v>
      </c>
      <c r="J20" s="121" t="s">
        <v>397</v>
      </c>
      <c r="K20" s="133"/>
      <c r="L20" s="128"/>
      <c r="M20" s="138"/>
      <c r="N20" s="129"/>
      <c r="O20" s="143"/>
      <c r="P20" s="95"/>
      <c r="Q20" s="25"/>
      <c r="R20" s="74"/>
    </row>
    <row r="21" spans="1:18" s="75" customFormat="1" ht="19.5" customHeight="1">
      <c r="A21" s="80">
        <v>8</v>
      </c>
      <c r="B21" s="312">
        <v>0</v>
      </c>
      <c r="C21" s="312">
        <v>0</v>
      </c>
      <c r="D21" s="40">
        <v>15</v>
      </c>
      <c r="E21" s="427" t="s">
        <v>230</v>
      </c>
      <c r="F21" s="427" t="s">
        <v>50</v>
      </c>
      <c r="G21" s="427" t="s">
        <v>47</v>
      </c>
      <c r="H21" s="120"/>
      <c r="I21" s="140"/>
      <c r="J21" s="287" t="s">
        <v>246</v>
      </c>
      <c r="K21" s="128"/>
      <c r="L21" s="128"/>
      <c r="M21" s="138"/>
      <c r="N21" s="129"/>
      <c r="O21" s="143"/>
      <c r="P21" s="104" t="s">
        <v>293</v>
      </c>
      <c r="Q21" s="25"/>
      <c r="R21" s="74"/>
    </row>
    <row r="22" spans="1:18" s="75" customFormat="1" ht="19.5" customHeight="1">
      <c r="A22" s="81"/>
      <c r="B22" s="311"/>
      <c r="C22" s="311"/>
      <c r="D22" s="41"/>
      <c r="E22" s="119"/>
      <c r="F22" s="119"/>
      <c r="G22" s="285"/>
      <c r="H22" s="141"/>
      <c r="I22" s="128"/>
      <c r="J22" s="128"/>
      <c r="K22" s="128"/>
      <c r="L22" s="128"/>
      <c r="M22" s="138"/>
      <c r="N22" s="135" t="s">
        <v>0</v>
      </c>
      <c r="O22" s="136"/>
      <c r="P22" s="121" t="s">
        <v>1</v>
      </c>
      <c r="Q22" s="33"/>
      <c r="R22" s="74"/>
    </row>
    <row r="23" spans="1:18" s="75" customFormat="1" ht="19.5" customHeight="1">
      <c r="A23" s="80">
        <v>9</v>
      </c>
      <c r="B23" s="312">
        <v>0</v>
      </c>
      <c r="C23" s="312">
        <v>18</v>
      </c>
      <c r="D23" s="40">
        <v>10</v>
      </c>
      <c r="E23" s="96" t="s">
        <v>398</v>
      </c>
      <c r="F23" s="96" t="s">
        <v>399</v>
      </c>
      <c r="G23" s="248" t="s">
        <v>44</v>
      </c>
      <c r="H23" s="120"/>
      <c r="I23" s="121"/>
      <c r="J23" s="128"/>
      <c r="K23" s="128"/>
      <c r="L23" s="128"/>
      <c r="M23" s="138"/>
      <c r="N23" s="129"/>
      <c r="O23" s="143"/>
      <c r="P23" s="287"/>
      <c r="Q23" s="87"/>
      <c r="R23" s="74"/>
    </row>
    <row r="24" spans="1:18" s="75" customFormat="1" ht="19.5" customHeight="1">
      <c r="A24" s="81"/>
      <c r="B24" s="311"/>
      <c r="C24" s="311"/>
      <c r="D24" s="41"/>
      <c r="E24" s="97"/>
      <c r="F24" s="97"/>
      <c r="G24" s="113" t="s">
        <v>0</v>
      </c>
      <c r="H24" s="126"/>
      <c r="I24" s="127" t="s">
        <v>348</v>
      </c>
      <c r="J24" s="121" t="s">
        <v>400</v>
      </c>
      <c r="K24" s="121"/>
      <c r="L24" s="128"/>
      <c r="M24" s="138"/>
      <c r="N24" s="129"/>
      <c r="O24" s="143"/>
      <c r="P24" s="145"/>
      <c r="Q24" s="88"/>
      <c r="R24" s="74"/>
    </row>
    <row r="25" spans="1:18" s="75" customFormat="1" ht="19.5" customHeight="1">
      <c r="A25" s="81">
        <v>10</v>
      </c>
      <c r="B25" s="312">
        <v>0</v>
      </c>
      <c r="C25" s="312">
        <v>18</v>
      </c>
      <c r="D25" s="40">
        <v>9</v>
      </c>
      <c r="E25" s="98" t="s">
        <v>400</v>
      </c>
      <c r="F25" s="98" t="s">
        <v>50</v>
      </c>
      <c r="G25" s="234" t="s">
        <v>53</v>
      </c>
      <c r="H25" s="132"/>
      <c r="I25" s="133"/>
      <c r="J25" s="287" t="s">
        <v>351</v>
      </c>
      <c r="K25" s="134"/>
      <c r="L25" s="128"/>
      <c r="M25" s="138"/>
      <c r="N25" s="129"/>
      <c r="O25" s="143"/>
      <c r="P25" s="145"/>
      <c r="Q25" s="88"/>
      <c r="R25" s="74"/>
    </row>
    <row r="26" spans="1:18" s="75" customFormat="1" ht="19.5" customHeight="1">
      <c r="A26" s="81"/>
      <c r="B26" s="311"/>
      <c r="C26" s="311"/>
      <c r="D26" s="41"/>
      <c r="E26" s="97"/>
      <c r="F26" s="97"/>
      <c r="G26" s="109"/>
      <c r="H26" s="122"/>
      <c r="I26" s="128"/>
      <c r="J26" s="135" t="s">
        <v>0</v>
      </c>
      <c r="K26" s="136"/>
      <c r="L26" s="453" t="s">
        <v>368</v>
      </c>
      <c r="M26" s="137"/>
      <c r="N26" s="129"/>
      <c r="O26" s="143"/>
      <c r="P26" s="145"/>
      <c r="Q26" s="88"/>
      <c r="R26" s="74"/>
    </row>
    <row r="27" spans="1:18" s="75" customFormat="1" ht="19.5" customHeight="1">
      <c r="A27" s="81">
        <v>11</v>
      </c>
      <c r="B27" s="312">
        <v>0</v>
      </c>
      <c r="C27" s="312">
        <v>0</v>
      </c>
      <c r="D27" s="40">
        <v>14</v>
      </c>
      <c r="E27" s="426" t="s">
        <v>294</v>
      </c>
      <c r="F27" s="426" t="s">
        <v>291</v>
      </c>
      <c r="G27" s="426" t="s">
        <v>295</v>
      </c>
      <c r="H27" s="132"/>
      <c r="I27" s="121"/>
      <c r="J27" s="128"/>
      <c r="K27" s="134"/>
      <c r="L27" s="287" t="s">
        <v>342</v>
      </c>
      <c r="M27" s="139"/>
      <c r="N27" s="129"/>
      <c r="O27" s="143"/>
      <c r="P27" s="145"/>
      <c r="Q27" s="88"/>
      <c r="R27" s="74"/>
    </row>
    <row r="28" spans="1:18" s="75" customFormat="1" ht="19.5" customHeight="1">
      <c r="A28" s="80"/>
      <c r="B28" s="311"/>
      <c r="C28" s="311"/>
      <c r="D28" s="41"/>
      <c r="E28" s="97"/>
      <c r="F28" s="97"/>
      <c r="G28" s="113" t="s">
        <v>0</v>
      </c>
      <c r="H28" s="126"/>
      <c r="I28" s="127" t="s">
        <v>348</v>
      </c>
      <c r="J28" s="121" t="s">
        <v>326</v>
      </c>
      <c r="K28" s="133"/>
      <c r="L28" s="128"/>
      <c r="M28" s="139"/>
      <c r="N28" s="129"/>
      <c r="O28" s="143"/>
      <c r="P28" s="145"/>
      <c r="Q28" s="88"/>
      <c r="R28" s="74"/>
    </row>
    <row r="29" spans="1:18" s="75" customFormat="1" ht="19.5" customHeight="1">
      <c r="A29" s="81">
        <v>12</v>
      </c>
      <c r="B29" s="312">
        <v>0</v>
      </c>
      <c r="C29" s="312">
        <v>7</v>
      </c>
      <c r="D29" s="40">
        <v>4</v>
      </c>
      <c r="E29" s="98" t="s">
        <v>326</v>
      </c>
      <c r="F29" s="98" t="s">
        <v>393</v>
      </c>
      <c r="G29" s="234" t="s">
        <v>46</v>
      </c>
      <c r="H29" s="132"/>
      <c r="I29" s="140"/>
      <c r="J29" s="287" t="s">
        <v>352</v>
      </c>
      <c r="K29" s="128"/>
      <c r="L29" s="128"/>
      <c r="M29" s="139"/>
      <c r="N29" s="129"/>
      <c r="O29" s="143"/>
      <c r="P29" s="145"/>
      <c r="Q29" s="88"/>
      <c r="R29" s="74"/>
    </row>
    <row r="30" spans="1:18" s="75" customFormat="1" ht="19.5" customHeight="1">
      <c r="A30" s="81"/>
      <c r="B30" s="311"/>
      <c r="C30" s="311"/>
      <c r="D30" s="41"/>
      <c r="E30" s="97"/>
      <c r="F30" s="97"/>
      <c r="G30" s="285"/>
      <c r="H30" s="141"/>
      <c r="I30" s="128"/>
      <c r="J30" s="128"/>
      <c r="K30" s="128"/>
      <c r="L30" s="135" t="s">
        <v>0</v>
      </c>
      <c r="M30" s="136"/>
      <c r="N30" s="453" t="s">
        <v>368</v>
      </c>
      <c r="O30" s="146"/>
      <c r="P30" s="145"/>
      <c r="Q30" s="88"/>
      <c r="R30" s="74"/>
    </row>
    <row r="31" spans="1:18" s="75" customFormat="1" ht="19.5" customHeight="1">
      <c r="A31" s="81">
        <v>13</v>
      </c>
      <c r="B31" s="312">
        <v>0</v>
      </c>
      <c r="C31" s="312">
        <v>10</v>
      </c>
      <c r="D31" s="40">
        <v>5</v>
      </c>
      <c r="E31" s="228" t="s">
        <v>401</v>
      </c>
      <c r="F31" s="228" t="s">
        <v>402</v>
      </c>
      <c r="G31" s="234" t="s">
        <v>44</v>
      </c>
      <c r="H31" s="132"/>
      <c r="I31" s="142"/>
      <c r="J31" s="128"/>
      <c r="K31" s="128"/>
      <c r="L31" s="128"/>
      <c r="M31" s="139"/>
      <c r="N31" s="287" t="s">
        <v>472</v>
      </c>
      <c r="O31" s="130"/>
      <c r="P31" s="145"/>
      <c r="Q31" s="88"/>
      <c r="R31" s="74"/>
    </row>
    <row r="32" spans="1:18" s="75" customFormat="1" ht="19.5" customHeight="1">
      <c r="A32" s="81"/>
      <c r="B32" s="311"/>
      <c r="C32" s="311"/>
      <c r="D32" s="41"/>
      <c r="E32" s="360"/>
      <c r="F32" s="360"/>
      <c r="G32" s="113" t="s">
        <v>0</v>
      </c>
      <c r="H32" s="126"/>
      <c r="I32" s="127" t="s">
        <v>143</v>
      </c>
      <c r="J32" s="121" t="s">
        <v>401</v>
      </c>
      <c r="K32" s="121"/>
      <c r="L32" s="128"/>
      <c r="M32" s="139"/>
      <c r="N32" s="129"/>
      <c r="O32" s="130"/>
      <c r="P32" s="145"/>
      <c r="Q32" s="88"/>
      <c r="R32" s="74"/>
    </row>
    <row r="33" spans="1:18" s="75" customFormat="1" ht="19.5" customHeight="1">
      <c r="A33" s="81">
        <v>14</v>
      </c>
      <c r="B33" s="312">
        <v>0</v>
      </c>
      <c r="C33" s="312">
        <v>20</v>
      </c>
      <c r="D33" s="40">
        <v>11</v>
      </c>
      <c r="E33" s="98" t="s">
        <v>315</v>
      </c>
      <c r="F33" s="98" t="s">
        <v>62</v>
      </c>
      <c r="G33" s="234" t="s">
        <v>47</v>
      </c>
      <c r="H33" s="132"/>
      <c r="I33" s="133"/>
      <c r="J33" s="287" t="s">
        <v>339</v>
      </c>
      <c r="K33" s="134"/>
      <c r="L33" s="128"/>
      <c r="M33" s="139"/>
      <c r="N33" s="129"/>
      <c r="O33" s="130"/>
      <c r="P33" s="145"/>
      <c r="Q33" s="88"/>
      <c r="R33" s="74"/>
    </row>
    <row r="34" spans="1:18" s="75" customFormat="1" ht="19.5" customHeight="1">
      <c r="A34" s="81"/>
      <c r="B34" s="311"/>
      <c r="C34" s="311"/>
      <c r="D34" s="41"/>
      <c r="E34" s="97"/>
      <c r="F34" s="97"/>
      <c r="G34" s="109"/>
      <c r="H34" s="122"/>
      <c r="I34" s="128"/>
      <c r="J34" s="135" t="s">
        <v>0</v>
      </c>
      <c r="K34" s="136"/>
      <c r="L34" s="453" t="s">
        <v>389</v>
      </c>
      <c r="M34" s="144"/>
      <c r="N34" s="129"/>
      <c r="O34" s="130"/>
      <c r="P34" s="145"/>
      <c r="Q34" s="88"/>
      <c r="R34" s="74"/>
    </row>
    <row r="35" spans="1:18" s="75" customFormat="1" ht="19.5" customHeight="1">
      <c r="A35" s="81">
        <v>15</v>
      </c>
      <c r="B35" s="312">
        <v>0</v>
      </c>
      <c r="C35" s="312">
        <v>14</v>
      </c>
      <c r="D35" s="40">
        <v>6</v>
      </c>
      <c r="E35" s="98" t="s">
        <v>403</v>
      </c>
      <c r="F35" s="98" t="s">
        <v>50</v>
      </c>
      <c r="G35" s="234" t="s">
        <v>53</v>
      </c>
      <c r="H35" s="132"/>
      <c r="I35" s="121"/>
      <c r="J35" s="128"/>
      <c r="K35" s="134"/>
      <c r="L35" s="287" t="s">
        <v>390</v>
      </c>
      <c r="M35" s="138"/>
      <c r="N35" s="129"/>
      <c r="O35" s="130"/>
      <c r="P35" s="145"/>
      <c r="Q35" s="88"/>
      <c r="R35" s="74"/>
    </row>
    <row r="36" spans="1:18" s="75" customFormat="1" ht="19.5" customHeight="1">
      <c r="A36" s="81"/>
      <c r="B36" s="311"/>
      <c r="C36" s="311"/>
      <c r="D36" s="41"/>
      <c r="E36" s="97"/>
      <c r="F36" s="97"/>
      <c r="G36" s="113" t="s">
        <v>0</v>
      </c>
      <c r="H36" s="126"/>
      <c r="I36" s="127" t="s">
        <v>348</v>
      </c>
      <c r="J36" s="121" t="s">
        <v>404</v>
      </c>
      <c r="K36" s="133"/>
      <c r="L36" s="128"/>
      <c r="M36" s="138"/>
      <c r="N36" s="129"/>
      <c r="O36" s="130"/>
      <c r="P36" s="145"/>
      <c r="Q36" s="88"/>
      <c r="R36" s="74"/>
    </row>
    <row r="37" spans="1:18" s="75" customFormat="1" ht="19.5" customHeight="1">
      <c r="A37" s="80">
        <v>16</v>
      </c>
      <c r="B37" s="312" t="s">
        <v>122</v>
      </c>
      <c r="C37" s="312">
        <v>6</v>
      </c>
      <c r="D37" s="40">
        <v>2</v>
      </c>
      <c r="E37" s="96" t="s">
        <v>404</v>
      </c>
      <c r="F37" s="96" t="s">
        <v>405</v>
      </c>
      <c r="G37" s="248" t="s">
        <v>318</v>
      </c>
      <c r="H37" s="120"/>
      <c r="I37" s="140"/>
      <c r="J37" s="287" t="s">
        <v>338</v>
      </c>
      <c r="K37" s="128"/>
      <c r="L37" s="128"/>
      <c r="M37" s="138"/>
      <c r="N37" s="130"/>
      <c r="O37" s="130"/>
      <c r="P37" s="145"/>
      <c r="Q37" s="88"/>
      <c r="R37" s="74"/>
    </row>
    <row r="38" spans="1:18" s="75" customFormat="1" ht="13.5" customHeight="1">
      <c r="A38" s="81"/>
      <c r="B38" s="311"/>
      <c r="C38" s="311"/>
      <c r="D38" s="41"/>
      <c r="E38" s="361"/>
      <c r="F38" s="361"/>
      <c r="G38" s="191"/>
      <c r="H38" s="23"/>
      <c r="I38" s="28"/>
      <c r="J38" s="28"/>
      <c r="K38" s="28"/>
      <c r="L38" s="28"/>
      <c r="M38" s="47"/>
      <c r="N38" s="70"/>
      <c r="O38" s="55"/>
      <c r="P38" s="86"/>
      <c r="Q38" s="89"/>
      <c r="R38" s="74"/>
    </row>
    <row r="39" spans="2:3" ht="12.75">
      <c r="B39" s="311"/>
      <c r="C39" s="311"/>
    </row>
    <row r="40" spans="2:3" ht="12.75">
      <c r="B40" s="311"/>
      <c r="C40" s="311"/>
    </row>
    <row r="41" spans="2:3" ht="12.75">
      <c r="B41" s="311"/>
      <c r="C41" s="311"/>
    </row>
  </sheetData>
  <conditionalFormatting sqref="L14 L30 J18 J26 J34 J10 N22 G8:H8 G16:H16 G20:H20 G24:H24 G36:H36 G12:H12 G28:H28 G32:H32">
    <cfRule type="expression" priority="1" dxfId="0" stopIfTrue="1">
      <formula>AND($N$1="CU",G8="Umpire")</formula>
    </cfRule>
    <cfRule type="expression" priority="2" dxfId="1" stopIfTrue="1">
      <formula>AND($N$1="CU",G8&lt;&gt;"Umpire",H8&lt;&gt;"")</formula>
    </cfRule>
    <cfRule type="expression" priority="3" dxfId="2" stopIfTrue="1">
      <formula>AND($N$1="CU",G8&lt;&gt;"Umpire")</formula>
    </cfRule>
  </conditionalFormatting>
  <conditionalFormatting sqref="J36 L18 L26 L34 N30 L10 P22 J8 J12 J16 J20 J24 J28 J32 N14">
    <cfRule type="expression" priority="4" dxfId="3" stopIfTrue="1">
      <formula>I8="as"</formula>
    </cfRule>
    <cfRule type="expression" priority="5" dxfId="3" stopIfTrue="1">
      <formula>I8="bs"</formula>
    </cfRule>
  </conditionalFormatting>
  <conditionalFormatting sqref="P38">
    <cfRule type="expression" priority="6" dxfId="3" stopIfTrue="1">
      <formula>#REF!="as"</formula>
    </cfRule>
    <cfRule type="expression" priority="7" dxfId="3" stopIfTrue="1">
      <formula>#REF!="bs"</formula>
    </cfRule>
  </conditionalFormatting>
  <conditionalFormatting sqref="B7 B9 B11 B13 B15 B17 B19 B21 B23 B25 B27 B29 B31 B33 B35 B37">
    <cfRule type="cellIs" priority="8" dxfId="5" operator="equal" stopIfTrue="1">
      <formula>"QA"</formula>
    </cfRule>
    <cfRule type="cellIs" priority="9" dxfId="5" operator="equal" stopIfTrue="1">
      <formula>"DA"</formula>
    </cfRule>
  </conditionalFormatting>
  <conditionalFormatting sqref="I8 I12 I16 I20 I24 I28 I32 I36 K34 K26 K18 K10 M14 M30 O22">
    <cfRule type="expression" priority="10" dxfId="4" stopIfTrue="1">
      <formula>$N$1="CU"</formula>
    </cfRule>
  </conditionalFormatting>
  <dataValidations count="2">
    <dataValidation type="list" allowBlank="1" showInputMessage="1" sqref="G8:H8 G24:H24 G12:H12 G28:H28 G16:H16 G20:H20 G36:H36 J34 J26 J18 J10 L14 L30 G32:H32">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60" verticalDpi="36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44">
    <pageSetUpPr fitToPage="1"/>
  </sheetPr>
  <dimension ref="A1:T41"/>
  <sheetViews>
    <sheetView showGridLines="0" showZeros="0" workbookViewId="0" topLeftCell="A10">
      <selection activeCell="L10" sqref="L10"/>
    </sheetView>
  </sheetViews>
  <sheetFormatPr defaultColWidth="9.140625" defaultRowHeight="12.75"/>
  <cols>
    <col min="1" max="1" width="3.28125" style="0" customWidth="1"/>
    <col min="2" max="3" width="3.8515625" style="4" customWidth="1"/>
    <col min="4" max="4" width="2.00390625" style="0" customWidth="1"/>
    <col min="5" max="5" width="9.28125" style="0" customWidth="1"/>
    <col min="6" max="6" width="11.7109375" style="0" customWidth="1"/>
    <col min="7" max="7" width="8.28125" style="4" customWidth="1"/>
    <col min="8" max="8" width="2.57421875" style="0" customWidth="1"/>
    <col min="9" max="9" width="1.7109375" style="11" customWidth="1"/>
    <col min="10" max="10" width="10.7109375" style="0" customWidth="1"/>
    <col min="11" max="11" width="1.7109375" style="11" customWidth="1"/>
    <col min="12" max="12" width="10.7109375" style="0" customWidth="1"/>
    <col min="13" max="13" width="1.7109375" style="12" customWidth="1"/>
    <col min="14" max="14" width="10.7109375" style="0" customWidth="1"/>
    <col min="15" max="15" width="1.7109375" style="11" customWidth="1"/>
    <col min="16" max="16" width="10.7109375" style="0" customWidth="1"/>
    <col min="17" max="17" width="1.7109375" style="12" customWidth="1"/>
    <col min="18" max="18" width="0" style="0" hidden="1" customWidth="1"/>
    <col min="19" max="19" width="8.7109375" style="0" customWidth="1"/>
    <col min="20" max="20" width="9.140625" style="0" hidden="1" customWidth="1"/>
  </cols>
  <sheetData>
    <row r="1" spans="1:16" s="13" customFormat="1" ht="21.75" customHeight="1">
      <c r="A1" s="251" t="s">
        <v>129</v>
      </c>
      <c r="B1" s="255"/>
      <c r="C1" s="274"/>
      <c r="D1" s="42"/>
      <c r="E1" s="7"/>
      <c r="F1" s="14"/>
      <c r="G1" s="164"/>
      <c r="H1" s="14"/>
      <c r="I1" s="15"/>
      <c r="J1" s="256"/>
      <c r="K1" s="256"/>
      <c r="L1" s="185"/>
      <c r="M1" s="15"/>
      <c r="N1" s="15" t="s">
        <v>1</v>
      </c>
      <c r="O1" s="15"/>
      <c r="P1" s="164"/>
    </row>
    <row r="2" spans="1:16" s="72" customFormat="1" ht="17.25" customHeight="1">
      <c r="A2" s="250" t="s">
        <v>130</v>
      </c>
      <c r="B2" s="257"/>
      <c r="C2" s="258"/>
      <c r="D2" s="259"/>
      <c r="E2" s="260"/>
      <c r="F2" s="261"/>
      <c r="G2" s="165"/>
      <c r="H2" s="71"/>
      <c r="I2" s="16"/>
      <c r="J2" s="256"/>
      <c r="K2" s="256"/>
      <c r="L2" s="256"/>
      <c r="M2" s="16"/>
      <c r="N2" s="71"/>
      <c r="O2" s="16"/>
      <c r="P2" s="165"/>
    </row>
    <row r="3" spans="1:16" s="59" customFormat="1" ht="15" customHeight="1">
      <c r="A3" s="252" t="s">
        <v>5</v>
      </c>
      <c r="B3" s="262"/>
      <c r="C3" s="63"/>
      <c r="D3" s="252"/>
      <c r="E3" s="240" t="s">
        <v>6</v>
      </c>
      <c r="F3" s="252"/>
      <c r="G3" s="236"/>
      <c r="H3" s="240" t="s">
        <v>7</v>
      </c>
      <c r="I3" s="263"/>
      <c r="J3" s="240"/>
      <c r="K3" s="263"/>
      <c r="L3" s="252"/>
      <c r="M3" s="263"/>
      <c r="N3" s="240" t="s">
        <v>8</v>
      </c>
      <c r="O3" s="264"/>
      <c r="P3" s="265"/>
    </row>
    <row r="4" spans="1:16" s="59" customFormat="1" ht="19.5" customHeight="1" thickBot="1">
      <c r="A4" s="272" t="s">
        <v>131</v>
      </c>
      <c r="B4" s="283"/>
      <c r="C4" s="283"/>
      <c r="D4" s="266"/>
      <c r="E4" s="273" t="s">
        <v>43</v>
      </c>
      <c r="F4" s="60"/>
      <c r="G4" s="290"/>
      <c r="H4" s="366" t="s">
        <v>222</v>
      </c>
      <c r="I4" s="268"/>
      <c r="J4" s="267"/>
      <c r="K4" s="269"/>
      <c r="L4" s="270"/>
      <c r="M4" s="269"/>
      <c r="N4" s="10" t="s">
        <v>124</v>
      </c>
      <c r="O4" s="268"/>
      <c r="P4" s="271"/>
    </row>
    <row r="5" spans="1:17" s="67" customFormat="1" ht="14.25">
      <c r="A5" s="62"/>
      <c r="B5" s="236" t="s">
        <v>9</v>
      </c>
      <c r="C5" s="236" t="s">
        <v>10</v>
      </c>
      <c r="D5" s="61"/>
      <c r="E5" s="64" t="s">
        <v>11</v>
      </c>
      <c r="F5" s="64" t="s">
        <v>139</v>
      </c>
      <c r="G5" s="63" t="s">
        <v>3</v>
      </c>
      <c r="H5" s="64"/>
      <c r="I5" s="64"/>
      <c r="J5" s="63" t="s">
        <v>18</v>
      </c>
      <c r="K5" s="65"/>
      <c r="L5" s="63" t="s">
        <v>13</v>
      </c>
      <c r="M5" s="65"/>
      <c r="N5" s="63" t="s">
        <v>14</v>
      </c>
      <c r="O5" s="65"/>
      <c r="P5" s="63"/>
      <c r="Q5" s="66"/>
    </row>
    <row r="6" spans="1:17" s="2" customFormat="1" ht="16.5" customHeight="1" thickBot="1">
      <c r="A6" s="82"/>
      <c r="B6" s="18"/>
      <c r="C6" s="5"/>
      <c r="D6" s="18"/>
      <c r="E6" s="19"/>
      <c r="F6" s="19"/>
      <c r="G6" s="286"/>
      <c r="H6" s="19"/>
      <c r="I6" s="20"/>
      <c r="J6" s="18"/>
      <c r="K6" s="20"/>
      <c r="L6" s="18"/>
      <c r="M6" s="20"/>
      <c r="N6" s="18"/>
      <c r="O6" s="20"/>
      <c r="P6" s="18"/>
      <c r="Q6" s="21"/>
    </row>
    <row r="7" spans="1:20" s="75" customFormat="1" ht="19.5" customHeight="1">
      <c r="A7" s="80">
        <v>1</v>
      </c>
      <c r="B7" s="312" t="s">
        <v>1</v>
      </c>
      <c r="C7" s="312" t="s">
        <v>1</v>
      </c>
      <c r="D7" s="40"/>
      <c r="E7" s="384" t="s">
        <v>176</v>
      </c>
      <c r="F7" s="384" t="s">
        <v>50</v>
      </c>
      <c r="G7" s="384" t="s">
        <v>53</v>
      </c>
      <c r="H7" s="120"/>
      <c r="I7" s="121"/>
      <c r="J7" s="122"/>
      <c r="K7" s="122"/>
      <c r="L7" s="122"/>
      <c r="M7" s="122"/>
      <c r="N7" s="123"/>
      <c r="O7" s="124"/>
      <c r="P7" s="125"/>
      <c r="Q7" s="26"/>
      <c r="R7" s="74"/>
      <c r="T7" s="76" t="e">
        <v>#REF!</v>
      </c>
    </row>
    <row r="8" spans="1:20" s="75" customFormat="1" ht="19.5" customHeight="1">
      <c r="A8" s="81"/>
      <c r="B8" s="311"/>
      <c r="C8" s="311"/>
      <c r="D8" s="41"/>
      <c r="E8" s="97"/>
      <c r="F8" s="97"/>
      <c r="G8" s="113" t="s">
        <v>0</v>
      </c>
      <c r="H8" s="126"/>
      <c r="I8" s="127"/>
      <c r="J8" s="421" t="s">
        <v>176</v>
      </c>
      <c r="K8" s="121"/>
      <c r="L8" s="128"/>
      <c r="M8" s="128"/>
      <c r="N8" s="129"/>
      <c r="O8" s="130"/>
      <c r="P8" s="131"/>
      <c r="Q8" s="26"/>
      <c r="R8" s="74"/>
      <c r="T8" s="77" t="e">
        <v>#REF!</v>
      </c>
    </row>
    <row r="9" spans="1:20" s="75" customFormat="1" ht="19.5" customHeight="1">
      <c r="A9" s="81">
        <v>2</v>
      </c>
      <c r="B9" s="312" t="s">
        <v>1</v>
      </c>
      <c r="C9" s="312" t="s">
        <v>1</v>
      </c>
      <c r="D9" s="40"/>
      <c r="E9" s="384" t="s">
        <v>223</v>
      </c>
      <c r="F9" s="404" t="s">
        <v>224</v>
      </c>
      <c r="G9" s="384" t="s">
        <v>44</v>
      </c>
      <c r="H9" s="132"/>
      <c r="I9" s="133"/>
      <c r="J9" s="287" t="s">
        <v>240</v>
      </c>
      <c r="K9" s="134"/>
      <c r="L9" s="128"/>
      <c r="M9" s="128"/>
      <c r="N9" s="129"/>
      <c r="O9" s="130"/>
      <c r="P9" s="131"/>
      <c r="Q9" s="26"/>
      <c r="R9" s="74"/>
      <c r="T9" s="77" t="e">
        <v>#REF!</v>
      </c>
    </row>
    <row r="10" spans="1:20" s="75" customFormat="1" ht="19.5" customHeight="1">
      <c r="A10" s="81"/>
      <c r="B10" s="311"/>
      <c r="C10" s="311"/>
      <c r="D10" s="41"/>
      <c r="E10" s="97"/>
      <c r="F10" s="97"/>
      <c r="G10" s="109"/>
      <c r="H10" s="122"/>
      <c r="I10" s="128"/>
      <c r="J10" s="135" t="s">
        <v>0</v>
      </c>
      <c r="K10" s="136"/>
      <c r="L10" s="383" t="s">
        <v>185</v>
      </c>
      <c r="M10" s="137"/>
      <c r="N10" s="138" t="s">
        <v>26</v>
      </c>
      <c r="O10" s="138"/>
      <c r="P10" s="131"/>
      <c r="Q10" s="26"/>
      <c r="R10" s="74"/>
      <c r="T10" s="77" t="e">
        <v>#REF!</v>
      </c>
    </row>
    <row r="11" spans="1:20" s="75" customFormat="1" ht="19.5" customHeight="1">
      <c r="A11" s="81">
        <v>3</v>
      </c>
      <c r="B11" s="312" t="s">
        <v>1</v>
      </c>
      <c r="C11" s="312" t="s">
        <v>1</v>
      </c>
      <c r="D11" s="40"/>
      <c r="E11" s="383" t="s">
        <v>185</v>
      </c>
      <c r="F11" s="383" t="s">
        <v>210</v>
      </c>
      <c r="G11" s="383" t="s">
        <v>213</v>
      </c>
      <c r="H11" s="132"/>
      <c r="I11" s="121"/>
      <c r="J11" s="128"/>
      <c r="K11" s="134"/>
      <c r="L11" s="287" t="s">
        <v>243</v>
      </c>
      <c r="M11" s="412"/>
      <c r="N11" s="412"/>
      <c r="O11" s="412"/>
      <c r="P11" s="414"/>
      <c r="Q11" s="26"/>
      <c r="R11" s="74"/>
      <c r="T11" s="77" t="e">
        <v>#REF!</v>
      </c>
    </row>
    <row r="12" spans="1:20" s="75" customFormat="1" ht="19.5" customHeight="1">
      <c r="A12" s="81"/>
      <c r="B12" s="311"/>
      <c r="C12" s="311"/>
      <c r="D12" s="41"/>
      <c r="E12" s="97"/>
      <c r="F12" s="97"/>
      <c r="G12" s="113" t="s">
        <v>0</v>
      </c>
      <c r="H12" s="126"/>
      <c r="I12" s="127"/>
      <c r="J12" s="383" t="s">
        <v>185</v>
      </c>
      <c r="K12" s="133"/>
      <c r="L12" s="128"/>
      <c r="M12" s="412"/>
      <c r="N12" s="412"/>
      <c r="O12" s="412"/>
      <c r="P12" s="414"/>
      <c r="Q12" s="26"/>
      <c r="R12" s="74"/>
      <c r="T12" s="77" t="e">
        <v>#REF!</v>
      </c>
    </row>
    <row r="13" spans="1:20" s="75" customFormat="1" ht="19.5" customHeight="1">
      <c r="A13" s="81">
        <v>4</v>
      </c>
      <c r="B13" s="312" t="s">
        <v>1</v>
      </c>
      <c r="C13" s="312" t="s">
        <v>1</v>
      </c>
      <c r="D13" s="40"/>
      <c r="E13" s="384" t="s">
        <v>225</v>
      </c>
      <c r="F13" s="384" t="s">
        <v>226</v>
      </c>
      <c r="G13" s="384" t="s">
        <v>148</v>
      </c>
      <c r="H13" s="132"/>
      <c r="I13" s="140"/>
      <c r="J13" s="287" t="s">
        <v>241</v>
      </c>
      <c r="K13" s="128"/>
      <c r="L13" s="128"/>
      <c r="M13" s="412"/>
      <c r="N13" s="412"/>
      <c r="O13" s="412"/>
      <c r="P13" s="414"/>
      <c r="Q13" s="26"/>
      <c r="R13" s="74"/>
      <c r="T13" s="77" t="e">
        <v>#REF!</v>
      </c>
    </row>
    <row r="14" spans="1:20" s="75" customFormat="1" ht="19.5" customHeight="1">
      <c r="A14" s="81"/>
      <c r="B14" s="311"/>
      <c r="C14" s="311"/>
      <c r="D14" s="41"/>
      <c r="E14" s="97"/>
      <c r="F14" s="97"/>
      <c r="G14" s="285"/>
      <c r="H14" s="141"/>
      <c r="I14" s="128"/>
      <c r="J14" s="128"/>
      <c r="K14" s="128"/>
      <c r="L14" s="135" t="s">
        <v>0</v>
      </c>
      <c r="M14" s="413"/>
      <c r="N14" s="415" t="s">
        <v>1</v>
      </c>
      <c r="O14" s="412"/>
      <c r="P14" s="414"/>
      <c r="Q14" s="26"/>
      <c r="R14" s="74"/>
      <c r="T14" s="77" t="e">
        <v>#REF!</v>
      </c>
    </row>
    <row r="15" spans="1:20" s="75" customFormat="1" ht="19.5" customHeight="1">
      <c r="A15" s="81">
        <v>5</v>
      </c>
      <c r="B15" s="312" t="s">
        <v>1</v>
      </c>
      <c r="C15" s="312" t="s">
        <v>1</v>
      </c>
      <c r="D15" s="40"/>
      <c r="E15" s="410" t="s">
        <v>227</v>
      </c>
      <c r="F15" s="410" t="s">
        <v>228</v>
      </c>
      <c r="G15" s="410" t="s">
        <v>229</v>
      </c>
      <c r="H15" s="132"/>
      <c r="I15" s="142"/>
      <c r="J15" s="128"/>
      <c r="K15" s="128"/>
      <c r="L15" s="128"/>
      <c r="M15" s="412"/>
      <c r="N15" s="416"/>
      <c r="O15" s="417"/>
      <c r="P15" s="145"/>
      <c r="Q15" s="25"/>
      <c r="R15" s="74"/>
      <c r="T15" s="77" t="e">
        <v>#REF!</v>
      </c>
    </row>
    <row r="16" spans="1:20" s="75" customFormat="1" ht="19.5" customHeight="1" thickBot="1">
      <c r="A16" s="81"/>
      <c r="B16" s="311"/>
      <c r="C16" s="311"/>
      <c r="D16" s="41"/>
      <c r="E16" s="97"/>
      <c r="F16" s="97"/>
      <c r="G16" s="113" t="s">
        <v>0</v>
      </c>
      <c r="H16" s="126"/>
      <c r="I16" s="127"/>
      <c r="J16" s="421" t="s">
        <v>230</v>
      </c>
      <c r="K16" s="121"/>
      <c r="L16" s="128"/>
      <c r="M16" s="412"/>
      <c r="N16" s="145"/>
      <c r="O16" s="417"/>
      <c r="P16" s="145"/>
      <c r="Q16" s="25"/>
      <c r="R16" s="74"/>
      <c r="T16" s="79" t="e">
        <v>#REF!</v>
      </c>
    </row>
    <row r="17" spans="1:18" s="75" customFormat="1" ht="19.5" customHeight="1">
      <c r="A17" s="81">
        <v>6</v>
      </c>
      <c r="B17" s="312" t="s">
        <v>1</v>
      </c>
      <c r="C17" s="312" t="s">
        <v>1</v>
      </c>
      <c r="D17" s="40"/>
      <c r="E17" s="384" t="s">
        <v>230</v>
      </c>
      <c r="F17" s="384" t="s">
        <v>50</v>
      </c>
      <c r="G17" s="384" t="s">
        <v>47</v>
      </c>
      <c r="H17" s="132"/>
      <c r="I17" s="133"/>
      <c r="J17" s="287" t="s">
        <v>245</v>
      </c>
      <c r="K17" s="134"/>
      <c r="L17" s="128"/>
      <c r="M17" s="412"/>
      <c r="N17" s="145"/>
      <c r="O17" s="417"/>
      <c r="P17" s="145"/>
      <c r="Q17" s="25"/>
      <c r="R17" s="74"/>
    </row>
    <row r="18" spans="1:18" s="75" customFormat="1" ht="19.5" customHeight="1">
      <c r="A18" s="81"/>
      <c r="B18" s="311"/>
      <c r="C18" s="311"/>
      <c r="D18" s="41"/>
      <c r="E18" s="97"/>
      <c r="F18" s="97"/>
      <c r="G18" s="109"/>
      <c r="H18" s="122"/>
      <c r="I18" s="128"/>
      <c r="J18" s="135" t="s">
        <v>0</v>
      </c>
      <c r="K18" s="136"/>
      <c r="L18" s="421" t="s">
        <v>230</v>
      </c>
      <c r="M18" s="137"/>
      <c r="N18" s="145" t="s">
        <v>28</v>
      </c>
      <c r="O18" s="417"/>
      <c r="P18" s="145"/>
      <c r="Q18" s="25"/>
      <c r="R18" s="74"/>
    </row>
    <row r="19" spans="1:18" s="75" customFormat="1" ht="19.5" customHeight="1">
      <c r="A19" s="81">
        <v>7</v>
      </c>
      <c r="B19" s="312" t="s">
        <v>1</v>
      </c>
      <c r="C19" s="312" t="s">
        <v>1</v>
      </c>
      <c r="D19" s="40"/>
      <c r="E19" s="384" t="s">
        <v>231</v>
      </c>
      <c r="F19" s="384" t="s">
        <v>239</v>
      </c>
      <c r="G19" s="384" t="s">
        <v>46</v>
      </c>
      <c r="H19" s="132"/>
      <c r="I19" s="121"/>
      <c r="J19" s="128"/>
      <c r="K19" s="134"/>
      <c r="L19" s="287" t="s">
        <v>272</v>
      </c>
      <c r="M19" s="138"/>
      <c r="N19" s="145"/>
      <c r="O19" s="417"/>
      <c r="P19" s="145"/>
      <c r="Q19" s="25"/>
      <c r="R19" s="74"/>
    </row>
    <row r="20" spans="1:18" s="75" customFormat="1" ht="19.5" customHeight="1">
      <c r="A20" s="81"/>
      <c r="B20" s="311"/>
      <c r="C20" s="311"/>
      <c r="D20" s="41"/>
      <c r="E20" s="97"/>
      <c r="F20" s="97"/>
      <c r="G20" s="113" t="s">
        <v>0</v>
      </c>
      <c r="H20" s="126"/>
      <c r="I20" s="127"/>
      <c r="J20" s="383" t="s">
        <v>199</v>
      </c>
      <c r="K20" s="133"/>
      <c r="L20" s="128"/>
      <c r="M20" s="138"/>
      <c r="N20" s="145"/>
      <c r="O20" s="417"/>
      <c r="P20" s="418"/>
      <c r="Q20" s="25"/>
      <c r="R20" s="74"/>
    </row>
    <row r="21" spans="1:18" s="75" customFormat="1" ht="19.5" customHeight="1">
      <c r="A21" s="80">
        <v>8</v>
      </c>
      <c r="B21" s="312" t="s">
        <v>1</v>
      </c>
      <c r="C21" s="312" t="s">
        <v>1</v>
      </c>
      <c r="D21" s="40"/>
      <c r="E21" s="383" t="s">
        <v>242</v>
      </c>
      <c r="F21" s="383" t="s">
        <v>219</v>
      </c>
      <c r="G21" s="383" t="s">
        <v>220</v>
      </c>
      <c r="H21" s="120"/>
      <c r="I21" s="140"/>
      <c r="J21" s="287" t="s">
        <v>246</v>
      </c>
      <c r="K21" s="128"/>
      <c r="L21" s="128"/>
      <c r="M21" s="138"/>
      <c r="N21" s="145"/>
      <c r="O21" s="417"/>
      <c r="P21" s="419" t="s">
        <v>35</v>
      </c>
      <c r="Q21" s="25"/>
      <c r="R21" s="74"/>
    </row>
    <row r="22" spans="1:18" s="75" customFormat="1" ht="19.5" customHeight="1">
      <c r="A22" s="81"/>
      <c r="B22" s="311"/>
      <c r="C22" s="311"/>
      <c r="D22" s="41"/>
      <c r="E22" s="119"/>
      <c r="F22" s="119"/>
      <c r="G22" s="285"/>
      <c r="H22" s="141"/>
      <c r="I22" s="128"/>
      <c r="J22" s="128"/>
      <c r="K22" s="128"/>
      <c r="L22" s="128"/>
      <c r="M22" s="138"/>
      <c r="N22" s="420" t="s">
        <v>0</v>
      </c>
      <c r="O22" s="413"/>
      <c r="P22" s="415" t="s">
        <v>1</v>
      </c>
      <c r="Q22" s="33"/>
      <c r="R22" s="74"/>
    </row>
    <row r="23" spans="1:18" s="75" customFormat="1" ht="19.5" customHeight="1">
      <c r="A23" s="80">
        <v>9</v>
      </c>
      <c r="B23" s="312" t="s">
        <v>1</v>
      </c>
      <c r="C23" s="312" t="s">
        <v>1</v>
      </c>
      <c r="D23" s="40"/>
      <c r="E23" s="384" t="s">
        <v>232</v>
      </c>
      <c r="F23" s="384" t="s">
        <v>239</v>
      </c>
      <c r="G23" s="384" t="s">
        <v>46</v>
      </c>
      <c r="H23" s="120"/>
      <c r="I23" s="121"/>
      <c r="J23" s="128"/>
      <c r="K23" s="128"/>
      <c r="L23" s="128"/>
      <c r="M23" s="138"/>
      <c r="N23" s="145"/>
      <c r="O23" s="417"/>
      <c r="P23" s="416"/>
      <c r="Q23" s="87"/>
      <c r="R23" s="74"/>
    </row>
    <row r="24" spans="1:18" s="75" customFormat="1" ht="19.5" customHeight="1">
      <c r="A24" s="81"/>
      <c r="B24" s="311"/>
      <c r="C24" s="311"/>
      <c r="D24" s="41"/>
      <c r="E24" s="97"/>
      <c r="F24" s="97"/>
      <c r="G24" s="113" t="s">
        <v>0</v>
      </c>
      <c r="H24" s="126"/>
      <c r="I24" s="127"/>
      <c r="J24" s="421" t="s">
        <v>232</v>
      </c>
      <c r="K24" s="121"/>
      <c r="L24" s="128"/>
      <c r="M24" s="138"/>
      <c r="N24" s="145"/>
      <c r="O24" s="417"/>
      <c r="P24" s="145"/>
      <c r="Q24" s="88"/>
      <c r="R24" s="74"/>
    </row>
    <row r="25" spans="1:18" s="75" customFormat="1" ht="19.5" customHeight="1">
      <c r="A25" s="81">
        <v>10</v>
      </c>
      <c r="B25" s="312" t="s">
        <v>1</v>
      </c>
      <c r="C25" s="312" t="s">
        <v>1</v>
      </c>
      <c r="D25" s="40"/>
      <c r="E25" s="384" t="s">
        <v>233</v>
      </c>
      <c r="F25" s="384" t="s">
        <v>50</v>
      </c>
      <c r="G25" s="384" t="s">
        <v>47</v>
      </c>
      <c r="H25" s="132"/>
      <c r="I25" s="133"/>
      <c r="J25" s="287" t="s">
        <v>244</v>
      </c>
      <c r="K25" s="134"/>
      <c r="L25" s="128"/>
      <c r="M25" s="138"/>
      <c r="N25" s="145"/>
      <c r="O25" s="417"/>
      <c r="P25" s="145"/>
      <c r="Q25" s="88"/>
      <c r="R25" s="74"/>
    </row>
    <row r="26" spans="1:18" s="75" customFormat="1" ht="19.5" customHeight="1">
      <c r="A26" s="81"/>
      <c r="B26" s="311"/>
      <c r="C26" s="311"/>
      <c r="D26" s="41"/>
      <c r="E26" s="97"/>
      <c r="F26" s="97"/>
      <c r="G26" s="109"/>
      <c r="H26" s="122"/>
      <c r="I26" s="128"/>
      <c r="J26" s="135" t="s">
        <v>0</v>
      </c>
      <c r="K26" s="136"/>
      <c r="L26" s="383" t="s">
        <v>180</v>
      </c>
      <c r="M26" s="137"/>
      <c r="N26" s="145" t="s">
        <v>29</v>
      </c>
      <c r="O26" s="417"/>
      <c r="P26" s="145"/>
      <c r="Q26" s="88"/>
      <c r="R26" s="74"/>
    </row>
    <row r="27" spans="1:18" s="75" customFormat="1" ht="19.5" customHeight="1">
      <c r="A27" s="81">
        <v>11</v>
      </c>
      <c r="B27" s="312" t="s">
        <v>1</v>
      </c>
      <c r="C27" s="312" t="s">
        <v>1</v>
      </c>
      <c r="D27" s="40"/>
      <c r="E27" s="384" t="s">
        <v>234</v>
      </c>
      <c r="F27" s="384" t="s">
        <v>50</v>
      </c>
      <c r="G27" s="384" t="s">
        <v>47</v>
      </c>
      <c r="H27" s="132"/>
      <c r="I27" s="121"/>
      <c r="J27" s="128"/>
      <c r="K27" s="134"/>
      <c r="L27" s="287" t="s">
        <v>273</v>
      </c>
      <c r="M27" s="412"/>
      <c r="N27" s="145"/>
      <c r="O27" s="417"/>
      <c r="P27" s="145"/>
      <c r="Q27" s="88"/>
      <c r="R27" s="74"/>
    </row>
    <row r="28" spans="1:18" s="75" customFormat="1" ht="19.5" customHeight="1">
      <c r="A28" s="80"/>
      <c r="B28" s="311"/>
      <c r="C28" s="311"/>
      <c r="D28" s="41"/>
      <c r="E28" s="97"/>
      <c r="F28" s="97"/>
      <c r="G28" s="113" t="s">
        <v>0</v>
      </c>
      <c r="H28" s="126"/>
      <c r="I28" s="127"/>
      <c r="J28" s="383" t="s">
        <v>180</v>
      </c>
      <c r="K28" s="133"/>
      <c r="L28" s="128"/>
      <c r="M28" s="412"/>
      <c r="N28" s="145"/>
      <c r="O28" s="417"/>
      <c r="P28" s="145"/>
      <c r="Q28" s="88"/>
      <c r="R28" s="74"/>
    </row>
    <row r="29" spans="1:18" s="75" customFormat="1" ht="19.5" customHeight="1">
      <c r="A29" s="81">
        <v>12</v>
      </c>
      <c r="B29" s="312" t="s">
        <v>1</v>
      </c>
      <c r="C29" s="312" t="s">
        <v>1</v>
      </c>
      <c r="D29" s="40"/>
      <c r="E29" s="383" t="s">
        <v>180</v>
      </c>
      <c r="F29" s="383" t="s">
        <v>210</v>
      </c>
      <c r="G29" s="383" t="s">
        <v>212</v>
      </c>
      <c r="H29" s="132"/>
      <c r="I29" s="140"/>
      <c r="J29" s="287" t="s">
        <v>243</v>
      </c>
      <c r="K29" s="128"/>
      <c r="L29" s="128"/>
      <c r="M29" s="412"/>
      <c r="N29" s="145"/>
      <c r="O29" s="417"/>
      <c r="P29" s="145"/>
      <c r="Q29" s="88"/>
      <c r="R29" s="74"/>
    </row>
    <row r="30" spans="1:18" s="75" customFormat="1" ht="19.5" customHeight="1">
      <c r="A30" s="81"/>
      <c r="B30" s="311"/>
      <c r="C30" s="311"/>
      <c r="D30" s="41"/>
      <c r="E30" s="97"/>
      <c r="F30" s="97"/>
      <c r="G30" s="285"/>
      <c r="H30" s="141"/>
      <c r="I30" s="128"/>
      <c r="J30" s="128"/>
      <c r="K30" s="128"/>
      <c r="L30" s="135" t="s">
        <v>0</v>
      </c>
      <c r="M30" s="413"/>
      <c r="N30" s="415" t="s">
        <v>1</v>
      </c>
      <c r="O30" s="417"/>
      <c r="P30" s="145"/>
      <c r="Q30" s="88"/>
      <c r="R30" s="74"/>
    </row>
    <row r="31" spans="1:18" s="75" customFormat="1" ht="19.5" customHeight="1">
      <c r="A31" s="81">
        <v>13</v>
      </c>
      <c r="B31" s="312" t="s">
        <v>1</v>
      </c>
      <c r="C31" s="312" t="s">
        <v>1</v>
      </c>
      <c r="D31" s="40"/>
      <c r="E31" s="384" t="s">
        <v>235</v>
      </c>
      <c r="F31" s="384" t="s">
        <v>236</v>
      </c>
      <c r="G31" s="384" t="s">
        <v>47</v>
      </c>
      <c r="H31" s="132"/>
      <c r="I31" s="142"/>
      <c r="J31" s="128"/>
      <c r="K31" s="128"/>
      <c r="L31" s="128"/>
      <c r="M31" s="412"/>
      <c r="N31" s="416"/>
      <c r="O31" s="417"/>
      <c r="P31" s="145"/>
      <c r="Q31" s="88"/>
      <c r="R31" s="74"/>
    </row>
    <row r="32" spans="1:18" s="75" customFormat="1" ht="19.5" customHeight="1">
      <c r="A32" s="81"/>
      <c r="B32" s="311"/>
      <c r="C32" s="311"/>
      <c r="D32" s="41"/>
      <c r="E32" s="360"/>
      <c r="F32" s="360"/>
      <c r="G32" s="113" t="s">
        <v>0</v>
      </c>
      <c r="H32" s="126"/>
      <c r="I32" s="127"/>
      <c r="J32" s="421" t="s">
        <v>235</v>
      </c>
      <c r="K32" s="121"/>
      <c r="L32" s="128"/>
      <c r="M32" s="412"/>
      <c r="N32" s="145"/>
      <c r="O32" s="417"/>
      <c r="P32" s="145"/>
      <c r="Q32" s="88"/>
      <c r="R32" s="74"/>
    </row>
    <row r="33" spans="1:18" s="75" customFormat="1" ht="19.5" customHeight="1">
      <c r="A33" s="81">
        <v>14</v>
      </c>
      <c r="B33" s="312" t="s">
        <v>1</v>
      </c>
      <c r="C33" s="312" t="s">
        <v>1</v>
      </c>
      <c r="D33" s="40"/>
      <c r="E33" s="383" t="s">
        <v>191</v>
      </c>
      <c r="F33" s="383" t="s">
        <v>210</v>
      </c>
      <c r="G33" s="383" t="s">
        <v>212</v>
      </c>
      <c r="H33" s="132"/>
      <c r="I33" s="133"/>
      <c r="J33" s="287" t="s">
        <v>247</v>
      </c>
      <c r="K33" s="134"/>
      <c r="L33" s="128"/>
      <c r="M33" s="412"/>
      <c r="N33" s="145"/>
      <c r="O33" s="417"/>
      <c r="P33" s="145"/>
      <c r="Q33" s="88"/>
      <c r="R33" s="74"/>
    </row>
    <row r="34" spans="1:18" s="75" customFormat="1" ht="19.5" customHeight="1">
      <c r="A34" s="81"/>
      <c r="B34" s="311"/>
      <c r="C34" s="311"/>
      <c r="D34" s="41"/>
      <c r="E34" s="168"/>
      <c r="F34" s="168"/>
      <c r="G34" s="168"/>
      <c r="H34" s="122"/>
      <c r="I34" s="128"/>
      <c r="J34" s="135" t="s">
        <v>0</v>
      </c>
      <c r="K34" s="136"/>
      <c r="L34" s="421" t="s">
        <v>235</v>
      </c>
      <c r="M34" s="137"/>
      <c r="N34" s="145" t="s">
        <v>30</v>
      </c>
      <c r="O34" s="417"/>
      <c r="P34" s="145"/>
      <c r="Q34" s="88"/>
      <c r="R34" s="74"/>
    </row>
    <row r="35" spans="1:18" s="75" customFormat="1" ht="19.5" customHeight="1">
      <c r="A35" s="81">
        <v>15</v>
      </c>
      <c r="B35" s="312" t="s">
        <v>1</v>
      </c>
      <c r="C35" s="312" t="s">
        <v>1</v>
      </c>
      <c r="D35" s="40"/>
      <c r="E35" s="411" t="s">
        <v>237</v>
      </c>
      <c r="F35" s="411" t="s">
        <v>73</v>
      </c>
      <c r="G35" s="411" t="s">
        <v>44</v>
      </c>
      <c r="H35" s="132"/>
      <c r="I35" s="121"/>
      <c r="J35" s="128"/>
      <c r="K35" s="134"/>
      <c r="L35" s="287" t="s">
        <v>274</v>
      </c>
      <c r="M35" s="138"/>
      <c r="N35" s="145"/>
      <c r="O35" s="417"/>
      <c r="P35" s="145"/>
      <c r="Q35" s="88"/>
      <c r="R35" s="74"/>
    </row>
    <row r="36" spans="1:18" s="75" customFormat="1" ht="19.5" customHeight="1">
      <c r="A36" s="81"/>
      <c r="B36" s="311"/>
      <c r="C36" s="311"/>
      <c r="D36" s="41"/>
      <c r="E36" s="97"/>
      <c r="F36" s="97"/>
      <c r="G36" s="113" t="s">
        <v>0</v>
      </c>
      <c r="H36" s="126"/>
      <c r="I36" s="127"/>
      <c r="J36" s="421" t="s">
        <v>238</v>
      </c>
      <c r="K36" s="133"/>
      <c r="L36" s="128"/>
      <c r="M36" s="138"/>
      <c r="N36" s="129"/>
      <c r="O36" s="130"/>
      <c r="P36" s="145"/>
      <c r="Q36" s="88"/>
      <c r="R36" s="74"/>
    </row>
    <row r="37" spans="1:18" s="75" customFormat="1" ht="19.5" customHeight="1">
      <c r="A37" s="80">
        <v>16</v>
      </c>
      <c r="B37" s="312" t="s">
        <v>1</v>
      </c>
      <c r="C37" s="312" t="s">
        <v>1</v>
      </c>
      <c r="D37" s="40"/>
      <c r="E37" s="384" t="s">
        <v>238</v>
      </c>
      <c r="F37" s="384" t="s">
        <v>217</v>
      </c>
      <c r="G37" s="384" t="s">
        <v>47</v>
      </c>
      <c r="H37" s="120"/>
      <c r="I37" s="140"/>
      <c r="J37" s="287" t="s">
        <v>248</v>
      </c>
      <c r="K37" s="128"/>
      <c r="L37" s="128"/>
      <c r="M37" s="138"/>
      <c r="N37" s="130"/>
      <c r="O37" s="130"/>
      <c r="P37" s="145"/>
      <c r="Q37" s="88"/>
      <c r="R37" s="74"/>
    </row>
    <row r="38" spans="1:18" s="75" customFormat="1" ht="13.5" customHeight="1">
      <c r="A38" s="81"/>
      <c r="B38" s="311"/>
      <c r="C38" s="311"/>
      <c r="D38" s="41"/>
      <c r="E38" s="361"/>
      <c r="F38" s="361"/>
      <c r="G38" s="191"/>
      <c r="H38" s="23"/>
      <c r="I38" s="28"/>
      <c r="J38" s="28"/>
      <c r="K38" s="28"/>
      <c r="L38" s="28"/>
      <c r="M38" s="47"/>
      <c r="N38" s="70"/>
      <c r="O38" s="55"/>
      <c r="P38" s="86"/>
      <c r="Q38" s="89"/>
      <c r="R38" s="74"/>
    </row>
    <row r="39" spans="2:3" ht="12.75">
      <c r="B39" s="311"/>
      <c r="C39" s="311"/>
    </row>
    <row r="40" spans="2:3" ht="12.75">
      <c r="B40" s="311"/>
      <c r="C40" s="311"/>
    </row>
    <row r="41" spans="2:3" ht="12.75">
      <c r="B41" s="311"/>
      <c r="C41" s="311"/>
    </row>
  </sheetData>
  <conditionalFormatting sqref="L14 L30 J18 J26 J34 J10 N22 G8:H8 G16:H16 G20:H20 G24:H24 G36:H36 G12:H12 G28:H28 G32:H32">
    <cfRule type="expression" priority="1" dxfId="0" stopIfTrue="1">
      <formula>AND($N$1="CU",G8="Umpire")</formula>
    </cfRule>
    <cfRule type="expression" priority="2" dxfId="1" stopIfTrue="1">
      <formula>AND($N$1="CU",G8&lt;&gt;"Umpire",H8&lt;&gt;"")</formula>
    </cfRule>
    <cfRule type="expression" priority="3" dxfId="2" stopIfTrue="1">
      <formula>AND($N$1="CU",G8&lt;&gt;"Umpire")</formula>
    </cfRule>
  </conditionalFormatting>
  <conditionalFormatting sqref="P22 N30 N14">
    <cfRule type="expression" priority="4" dxfId="3" stopIfTrue="1">
      <formula>M14="as"</formula>
    </cfRule>
    <cfRule type="expression" priority="5" dxfId="3" stopIfTrue="1">
      <formula>M14="bs"</formula>
    </cfRule>
  </conditionalFormatting>
  <conditionalFormatting sqref="P38">
    <cfRule type="expression" priority="6" dxfId="3" stopIfTrue="1">
      <formula>#REF!="as"</formula>
    </cfRule>
    <cfRule type="expression" priority="7" dxfId="3" stopIfTrue="1">
      <formula>#REF!="bs"</formula>
    </cfRule>
  </conditionalFormatting>
  <conditionalFormatting sqref="B7 B9 B11 B13 B15 B17 B19 B21 B23 B25 B27 B29 B31 B33 B35 B37">
    <cfRule type="cellIs" priority="8" dxfId="5" operator="equal" stopIfTrue="1">
      <formula>"QA"</formula>
    </cfRule>
    <cfRule type="cellIs" priority="9" dxfId="5" operator="equal" stopIfTrue="1">
      <formula>"DA"</formula>
    </cfRule>
  </conditionalFormatting>
  <conditionalFormatting sqref="I8 I12 I16 I20 I24 I28 I32 I36 K34 K26 K18 K10 M14 M30 O22">
    <cfRule type="expression" priority="10" dxfId="4" stopIfTrue="1">
      <formula>$N$1="CU"</formula>
    </cfRule>
  </conditionalFormatting>
  <dataValidations count="2">
    <dataValidation type="list" allowBlank="1" showInputMessage="1" sqref="G8:H8 G32:H32 L30 L14 J10 J18 J26 J34 G36:H36 G20:H20 G16:H16 G28:H28 G12:H12 G24:H24">
      <formula1>$T$7:$T$16</formula1>
    </dataValidation>
    <dataValidation type="list" allowBlank="1" showInputMessage="1" sqref="N22">
      <formula1>$U$8:$U$17</formula1>
    </dataValidation>
  </dataValidations>
  <printOptions horizontalCentered="1"/>
  <pageMargins left="0.35" right="0.35" top="0.39" bottom="0.39" header="0" footer="0"/>
  <pageSetup fitToHeight="1" fitToWidth="1"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codeName="Sheet145">
    <pageSetUpPr fitToPage="1"/>
  </sheetPr>
  <dimension ref="A1:S70"/>
  <sheetViews>
    <sheetView showGridLines="0" showZeros="0" workbookViewId="0" topLeftCell="A10">
      <selection activeCell="L28" sqref="L28"/>
    </sheetView>
  </sheetViews>
  <sheetFormatPr defaultColWidth="9.140625" defaultRowHeight="12.75"/>
  <cols>
    <col min="1" max="1" width="3.28125" style="72" customWidth="1"/>
    <col min="2" max="3" width="3.8515625" style="311" customWidth="1"/>
    <col min="4" max="4" width="2.140625" style="72" customWidth="1"/>
    <col min="5" max="5" width="10.28125" style="311" customWidth="1"/>
    <col min="6" max="6" width="11.00390625" style="311" customWidth="1"/>
    <col min="7" max="7" width="7.7109375" style="311" customWidth="1"/>
    <col min="8" max="8" width="2.140625" style="72" customWidth="1"/>
    <col min="9" max="9" width="1.7109375" style="11" customWidth="1"/>
    <col min="10" max="10" width="10.7109375" style="72" customWidth="1"/>
    <col min="11" max="11" width="1.7109375" style="11" customWidth="1"/>
    <col min="12" max="12" width="10.421875" style="12" customWidth="1"/>
    <col min="13" max="13" width="10.7109375" style="72" customWidth="1"/>
    <col min="14" max="14" width="1.7109375" style="11" customWidth="1"/>
    <col min="15" max="15" width="10.7109375" style="72" customWidth="1"/>
    <col min="16" max="16" width="1.7109375" style="12" customWidth="1"/>
    <col min="17" max="17" width="0" style="72" hidden="1" customWidth="1"/>
    <col min="18" max="18" width="8.7109375" style="72" customWidth="1"/>
    <col min="19" max="19" width="9.140625" style="72" hidden="1" customWidth="1"/>
    <col min="20" max="16384" width="9.140625" style="72" customWidth="1"/>
  </cols>
  <sheetData>
    <row r="1" spans="1:16" s="13" customFormat="1" ht="21.75" customHeight="1">
      <c r="A1" s="251" t="str">
        <f>'[1]Week SetUp'!$A$6</f>
        <v>99年臺北縣縣長盃</v>
      </c>
      <c r="B1" s="255"/>
      <c r="C1" s="274"/>
      <c r="D1" s="42"/>
      <c r="E1" s="164"/>
      <c r="F1" s="164"/>
      <c r="G1" s="164"/>
      <c r="H1" s="14"/>
      <c r="I1" s="15"/>
      <c r="J1" s="256"/>
      <c r="K1" s="256"/>
      <c r="L1" s="15"/>
      <c r="M1" s="15" t="s">
        <v>1</v>
      </c>
      <c r="N1" s="15"/>
      <c r="O1" s="164"/>
      <c r="P1" s="388"/>
    </row>
    <row r="2" spans="1:16" ht="17.25" customHeight="1">
      <c r="A2" s="250" t="str">
        <f>'[1]Week SetUp'!$A$8</f>
        <v>全國網球排名賽</v>
      </c>
      <c r="B2" s="257"/>
      <c r="C2" s="258"/>
      <c r="D2" s="259"/>
      <c r="E2" s="258"/>
      <c r="F2" s="258"/>
      <c r="G2" s="165"/>
      <c r="H2" s="71"/>
      <c r="I2" s="16"/>
      <c r="J2" s="256"/>
      <c r="K2" s="256"/>
      <c r="L2" s="16"/>
      <c r="M2" s="71"/>
      <c r="N2" s="16"/>
      <c r="O2" s="165"/>
      <c r="P2" s="389"/>
    </row>
    <row r="3" spans="1:16" s="59" customFormat="1" ht="15" customHeight="1">
      <c r="A3" s="252" t="s">
        <v>160</v>
      </c>
      <c r="B3" s="262"/>
      <c r="C3" s="63"/>
      <c r="D3" s="252"/>
      <c r="E3" s="240" t="s">
        <v>161</v>
      </c>
      <c r="F3" s="236"/>
      <c r="G3" s="355" t="s">
        <v>162</v>
      </c>
      <c r="H3" s="390" t="s">
        <v>163</v>
      </c>
      <c r="I3" s="390"/>
      <c r="J3" s="240"/>
      <c r="K3" s="263"/>
      <c r="L3" s="263"/>
      <c r="M3" s="240" t="s">
        <v>164</v>
      </c>
      <c r="N3" s="264"/>
      <c r="O3" s="265"/>
      <c r="P3" s="391"/>
    </row>
    <row r="4" spans="1:16" s="59" customFormat="1" ht="19.5" customHeight="1" thickBot="1">
      <c r="A4" s="272" t="str">
        <f>'[1]Week SetUp'!$A$10</f>
        <v>0821~0828</v>
      </c>
      <c r="B4" s="283"/>
      <c r="C4" s="283"/>
      <c r="D4" s="266"/>
      <c r="E4" s="273" t="str">
        <f>'[1]Week SetUp'!$C$10</f>
        <v>國立體育大學網球場</v>
      </c>
      <c r="F4" s="289"/>
      <c r="G4" s="365">
        <f>'[1]Week SetUp'!$D$10</f>
        <v>0</v>
      </c>
      <c r="H4" s="364" t="s">
        <v>165</v>
      </c>
      <c r="I4" s="364"/>
      <c r="J4" s="267"/>
      <c r="K4" s="269"/>
      <c r="L4" s="269"/>
      <c r="M4" s="10" t="str">
        <f>'[1]Week SetUp'!$E$10</f>
        <v>莊吳忠</v>
      </c>
      <c r="N4" s="268"/>
      <c r="O4" s="271"/>
      <c r="P4" s="392"/>
    </row>
    <row r="5" spans="1:16" s="67" customFormat="1" ht="14.25">
      <c r="A5" s="62"/>
      <c r="B5" s="236" t="s">
        <v>166</v>
      </c>
      <c r="C5" s="236" t="s">
        <v>167</v>
      </c>
      <c r="D5" s="68"/>
      <c r="E5" s="63" t="s">
        <v>168</v>
      </c>
      <c r="F5" s="63" t="s">
        <v>169</v>
      </c>
      <c r="G5" s="247" t="s">
        <v>170</v>
      </c>
      <c r="H5" s="64"/>
      <c r="I5" s="64"/>
      <c r="J5" s="63" t="s">
        <v>171</v>
      </c>
      <c r="K5" s="65"/>
      <c r="L5" s="65"/>
      <c r="M5" s="63"/>
      <c r="N5" s="65"/>
      <c r="O5" s="63"/>
      <c r="P5" s="284"/>
    </row>
    <row r="6" spans="1:16" s="2" customFormat="1" ht="3.75" customHeight="1" thickBot="1">
      <c r="A6" s="82"/>
      <c r="B6" s="18"/>
      <c r="C6" s="5"/>
      <c r="D6" s="18"/>
      <c r="E6" s="18"/>
      <c r="F6" s="18"/>
      <c r="G6" s="372"/>
      <c r="H6" s="19"/>
      <c r="I6" s="20"/>
      <c r="J6" s="18"/>
      <c r="K6" s="20"/>
      <c r="L6" s="20"/>
      <c r="M6" s="18"/>
      <c r="N6" s="20"/>
      <c r="O6" s="18"/>
      <c r="P6" s="21"/>
    </row>
    <row r="7" spans="1:19" s="75" customFormat="1" ht="13.5" customHeight="1">
      <c r="A7" s="81">
        <v>1</v>
      </c>
      <c r="B7" s="312">
        <f>IF($D7="","",VLOOKUP($D7,'[1]女單名單'!$A$6:$P$137,15))</f>
      </c>
      <c r="C7" s="312">
        <f>IF($D7="","",VLOOKUP($D7,'[1]女單名單'!$A$6:$P$137,16))</f>
      </c>
      <c r="D7" s="40"/>
      <c r="E7" s="383" t="s">
        <v>177</v>
      </c>
      <c r="F7" s="383" t="s">
        <v>209</v>
      </c>
      <c r="G7" s="383" t="s">
        <v>211</v>
      </c>
      <c r="H7" s="98"/>
      <c r="I7" s="105"/>
      <c r="J7" s="97"/>
      <c r="K7" s="97"/>
      <c r="L7" s="97"/>
      <c r="M7" s="106"/>
      <c r="N7" s="166"/>
      <c r="O7" s="306"/>
      <c r="P7" s="26"/>
      <c r="Q7" s="74"/>
      <c r="S7" s="76" t="e">
        <f>#REF!</f>
        <v>#REF!</v>
      </c>
    </row>
    <row r="8" spans="1:19" s="75" customFormat="1" ht="13.5" customHeight="1">
      <c r="A8" s="81"/>
      <c r="B8" s="311"/>
      <c r="C8" s="311"/>
      <c r="D8" s="41"/>
      <c r="E8" s="109"/>
      <c r="F8" s="109"/>
      <c r="G8" s="109"/>
      <c r="H8" s="107"/>
      <c r="I8" s="108"/>
      <c r="J8" s="383" t="s">
        <v>183</v>
      </c>
      <c r="K8" s="105"/>
      <c r="L8" s="109"/>
      <c r="M8" s="110"/>
      <c r="N8" s="169"/>
      <c r="O8" s="167"/>
      <c r="P8" s="26"/>
      <c r="Q8" s="74"/>
      <c r="S8" s="77" t="e">
        <f>#REF!</f>
        <v>#REF!</v>
      </c>
    </row>
    <row r="9" spans="1:19" s="75" customFormat="1" ht="13.5" customHeight="1">
      <c r="A9" s="81">
        <v>2</v>
      </c>
      <c r="B9" s="312">
        <f>IF($D9="","",VLOOKUP($D9,'[1]女單名單'!$A$6:$P$137,15))</f>
      </c>
      <c r="C9" s="312">
        <f>IF($D9="","",VLOOKUP($D9,'[1]女單名單'!$A$6:$P$137,16))</f>
      </c>
      <c r="D9" s="40"/>
      <c r="E9" s="234" t="s">
        <v>178</v>
      </c>
      <c r="F9" s="234">
        <f>IF($D9="","",VLOOKUP($D9,'[1]女單名單'!$A$6:$P$137,3))</f>
      </c>
      <c r="G9" s="234">
        <f>IF($D9="","",VLOOKUP($D9,'[1]女單名單'!$A$6:$P$137,4))</f>
      </c>
      <c r="H9" s="98"/>
      <c r="I9" s="111"/>
      <c r="J9" s="109"/>
      <c r="K9" s="112"/>
      <c r="L9" s="109"/>
      <c r="M9" s="110"/>
      <c r="N9" s="169"/>
      <c r="O9" s="167"/>
      <c r="P9" s="26"/>
      <c r="Q9" s="74"/>
      <c r="S9" s="77" t="e">
        <f>#REF!</f>
        <v>#REF!</v>
      </c>
    </row>
    <row r="10" spans="1:19" s="75" customFormat="1" ht="13.5" customHeight="1">
      <c r="A10" s="81"/>
      <c r="B10" s="311"/>
      <c r="C10" s="311"/>
      <c r="D10" s="41"/>
      <c r="E10" s="109"/>
      <c r="F10" s="109"/>
      <c r="G10" s="109"/>
      <c r="H10" s="97"/>
      <c r="I10" s="109"/>
      <c r="J10" s="113" t="s">
        <v>0</v>
      </c>
      <c r="K10" s="114"/>
      <c r="L10" s="383" t="s">
        <v>180</v>
      </c>
      <c r="M10" s="116"/>
      <c r="N10" s="116"/>
      <c r="O10" s="167"/>
      <c r="P10" s="26"/>
      <c r="Q10" s="74"/>
      <c r="S10" s="77" t="e">
        <f>#REF!</f>
        <v>#REF!</v>
      </c>
    </row>
    <row r="11" spans="1:19" s="75" customFormat="1" ht="13.5" customHeight="1">
      <c r="A11" s="81">
        <v>3</v>
      </c>
      <c r="B11" s="312">
        <f>IF($D11="","",VLOOKUP($D11,'[1]女單名單'!$A$6:$P$137,15))</f>
      </c>
      <c r="C11" s="312">
        <f>IF($D11="","",VLOOKUP($D11,'[1]女單名單'!$A$6:$P$137,16))</f>
      </c>
      <c r="D11" s="40"/>
      <c r="E11" s="383" t="s">
        <v>179</v>
      </c>
      <c r="F11" s="383" t="s">
        <v>209</v>
      </c>
      <c r="G11" s="383" t="s">
        <v>211</v>
      </c>
      <c r="H11" s="98"/>
      <c r="I11" s="105"/>
      <c r="J11" s="109"/>
      <c r="K11" s="112"/>
      <c r="L11" s="117" t="s">
        <v>205</v>
      </c>
      <c r="M11" s="116"/>
      <c r="N11" s="116"/>
      <c r="O11" s="167"/>
      <c r="P11" s="26"/>
      <c r="Q11" s="74"/>
      <c r="S11" s="77" t="e">
        <f>#REF!</f>
        <v>#REF!</v>
      </c>
    </row>
    <row r="12" spans="1:19" s="75" customFormat="1" ht="13.5" customHeight="1">
      <c r="A12" s="81"/>
      <c r="B12" s="311"/>
      <c r="C12" s="311"/>
      <c r="D12" s="41"/>
      <c r="E12" s="109"/>
      <c r="F12" s="109"/>
      <c r="G12" s="109"/>
      <c r="H12" s="107"/>
      <c r="I12" s="108"/>
      <c r="J12" s="383" t="s">
        <v>180</v>
      </c>
      <c r="K12" s="111"/>
      <c r="L12" s="117"/>
      <c r="M12" s="116"/>
      <c r="N12" s="116"/>
      <c r="O12" s="167"/>
      <c r="P12" s="26"/>
      <c r="Q12" s="74"/>
      <c r="S12" s="77" t="e">
        <f>#REF!</f>
        <v>#REF!</v>
      </c>
    </row>
    <row r="13" spans="1:19" s="75" customFormat="1" ht="13.5" customHeight="1">
      <c r="A13" s="81">
        <v>4</v>
      </c>
      <c r="B13" s="312">
        <f>IF($D13="","",VLOOKUP($D13,'[1]女單名單'!$A$6:$P$137,15))</f>
      </c>
      <c r="C13" s="312">
        <f>IF($D13="","",VLOOKUP($D13,'[1]女單名單'!$A$6:$P$137,16))</f>
      </c>
      <c r="D13" s="40"/>
      <c r="E13" s="383" t="s">
        <v>180</v>
      </c>
      <c r="F13" s="383" t="s">
        <v>210</v>
      </c>
      <c r="G13" s="383" t="s">
        <v>212</v>
      </c>
      <c r="H13" s="98"/>
      <c r="I13" s="111"/>
      <c r="J13" s="109">
        <v>81</v>
      </c>
      <c r="K13" s="109"/>
      <c r="L13" s="117"/>
      <c r="M13" s="116"/>
      <c r="N13" s="116"/>
      <c r="O13" s="167"/>
      <c r="P13" s="26"/>
      <c r="Q13" s="74"/>
      <c r="S13" s="77" t="e">
        <f>#REF!</f>
        <v>#REF!</v>
      </c>
    </row>
    <row r="14" spans="1:19" s="75" customFormat="1" ht="13.5" customHeight="1">
      <c r="A14" s="81"/>
      <c r="B14" s="311"/>
      <c r="C14" s="311"/>
      <c r="D14" s="41"/>
      <c r="E14" s="109"/>
      <c r="F14" s="109"/>
      <c r="G14" s="109"/>
      <c r="H14" s="97"/>
      <c r="I14" s="109"/>
      <c r="J14" s="109"/>
      <c r="K14" s="109"/>
      <c r="L14" s="114"/>
      <c r="M14" s="383" t="s">
        <v>180</v>
      </c>
      <c r="N14" s="115"/>
      <c r="O14" s="393" t="s">
        <v>172</v>
      </c>
      <c r="P14" s="26"/>
      <c r="Q14" s="74"/>
      <c r="S14" s="77" t="e">
        <f>#REF!</f>
        <v>#REF!</v>
      </c>
    </row>
    <row r="15" spans="1:19" s="75" customFormat="1" ht="13.5" customHeight="1">
      <c r="A15" s="81">
        <v>5</v>
      </c>
      <c r="B15" s="312">
        <f>IF($D15="","",VLOOKUP($D15,'[1]女單名單'!$A$6:$P$137,15))</f>
      </c>
      <c r="C15" s="312">
        <f>IF($D15="","",VLOOKUP($D15,'[1]女單名單'!$A$6:$P$137,16))</f>
      </c>
      <c r="D15" s="40"/>
      <c r="E15" s="383" t="s">
        <v>181</v>
      </c>
      <c r="F15" s="383" t="s">
        <v>210</v>
      </c>
      <c r="G15" s="383" t="s">
        <v>212</v>
      </c>
      <c r="H15" s="98"/>
      <c r="I15" s="105"/>
      <c r="J15" s="109"/>
      <c r="K15" s="109"/>
      <c r="L15" s="117"/>
      <c r="M15" s="109">
        <v>81</v>
      </c>
      <c r="N15" s="394"/>
      <c r="O15" s="395"/>
      <c r="P15" s="88"/>
      <c r="Q15" s="172"/>
      <c r="R15" s="229"/>
      <c r="S15" s="377" t="e">
        <f>#REF!</f>
        <v>#REF!</v>
      </c>
    </row>
    <row r="16" spans="1:19" s="75" customFormat="1" ht="13.5" customHeight="1" thickBot="1">
      <c r="A16" s="81"/>
      <c r="B16" s="311"/>
      <c r="C16" s="311"/>
      <c r="D16" s="41"/>
      <c r="E16" s="109"/>
      <c r="F16" s="109"/>
      <c r="G16" s="109"/>
      <c r="H16" s="107"/>
      <c r="I16" s="108"/>
      <c r="J16" s="383" t="s">
        <v>182</v>
      </c>
      <c r="K16" s="105"/>
      <c r="L16" s="117"/>
      <c r="M16" s="110"/>
      <c r="N16" s="394"/>
      <c r="O16" s="395"/>
      <c r="P16" s="88"/>
      <c r="Q16" s="172"/>
      <c r="R16" s="229"/>
      <c r="S16" s="379" t="e">
        <f>#REF!</f>
        <v>#REF!</v>
      </c>
    </row>
    <row r="17" spans="1:18" s="75" customFormat="1" ht="13.5" customHeight="1">
      <c r="A17" s="81">
        <v>6</v>
      </c>
      <c r="B17" s="312">
        <f>IF($D17="","",VLOOKUP($D17,'[1]女單名單'!$A$6:$P$137,15))</f>
      </c>
      <c r="C17" s="312">
        <f>IF($D17="","",VLOOKUP($D17,'[1]女單名單'!$A$6:$P$137,16))</f>
      </c>
      <c r="D17" s="40"/>
      <c r="E17" s="383" t="s">
        <v>182</v>
      </c>
      <c r="F17" s="383" t="s">
        <v>157</v>
      </c>
      <c r="G17" s="383" t="s">
        <v>211</v>
      </c>
      <c r="H17" s="98"/>
      <c r="I17" s="111"/>
      <c r="J17" s="109">
        <v>80</v>
      </c>
      <c r="K17" s="112"/>
      <c r="L17" s="117"/>
      <c r="M17" s="110"/>
      <c r="N17" s="394"/>
      <c r="O17" s="395"/>
      <c r="P17" s="88"/>
      <c r="Q17" s="172"/>
      <c r="R17" s="229"/>
    </row>
    <row r="18" spans="1:18" s="75" customFormat="1" ht="13.5" customHeight="1">
      <c r="A18" s="81"/>
      <c r="B18" s="311"/>
      <c r="C18" s="311"/>
      <c r="D18" s="41"/>
      <c r="E18" s="109"/>
      <c r="F18" s="109"/>
      <c r="G18" s="109"/>
      <c r="H18" s="97"/>
      <c r="I18" s="109"/>
      <c r="J18" s="113" t="s">
        <v>0</v>
      </c>
      <c r="K18" s="114"/>
      <c r="L18" s="406" t="s">
        <v>182</v>
      </c>
      <c r="M18" s="110"/>
      <c r="N18" s="394"/>
      <c r="O18" s="395"/>
      <c r="P18" s="88"/>
      <c r="Q18" s="172"/>
      <c r="R18" s="229"/>
    </row>
    <row r="19" spans="1:18" s="75" customFormat="1" ht="13.5" customHeight="1">
      <c r="A19" s="81">
        <v>7</v>
      </c>
      <c r="B19" s="312">
        <f>IF($D19="","",VLOOKUP($D19,'[1]女單名單'!$A$6:$P$137,15))</f>
      </c>
      <c r="C19" s="312">
        <f>IF($D19="","",VLOOKUP($D19,'[1]女單名單'!$A$6:$P$137,16))</f>
      </c>
      <c r="D19" s="40"/>
      <c r="E19" s="234" t="s">
        <v>178</v>
      </c>
      <c r="F19" s="234">
        <f>IF($D19="","",VLOOKUP($D19,'[1]女單名單'!$A$6:$P$137,3))</f>
      </c>
      <c r="G19" s="234">
        <f>IF($D19="","",VLOOKUP($D19,'[1]女單名單'!$A$6:$P$137,4))</f>
      </c>
      <c r="H19" s="98"/>
      <c r="I19" s="105"/>
      <c r="J19" s="109"/>
      <c r="K19" s="112"/>
      <c r="L19" s="116" t="s">
        <v>206</v>
      </c>
      <c r="M19" s="110"/>
      <c r="N19" s="394"/>
      <c r="O19" s="395"/>
      <c r="P19" s="88"/>
      <c r="Q19" s="172"/>
      <c r="R19" s="229"/>
    </row>
    <row r="20" spans="1:18" s="75" customFormat="1" ht="13.5" customHeight="1">
      <c r="A20" s="81"/>
      <c r="B20" s="311"/>
      <c r="C20" s="311"/>
      <c r="D20" s="41"/>
      <c r="E20" s="109"/>
      <c r="F20" s="109"/>
      <c r="G20" s="109"/>
      <c r="H20" s="107"/>
      <c r="I20" s="108"/>
      <c r="J20" s="383" t="s">
        <v>183</v>
      </c>
      <c r="K20" s="111"/>
      <c r="L20" s="116"/>
      <c r="M20" s="110"/>
      <c r="N20" s="394"/>
      <c r="O20" s="395"/>
      <c r="P20" s="88"/>
      <c r="Q20" s="172"/>
      <c r="R20" s="229"/>
    </row>
    <row r="21" spans="1:18" s="75" customFormat="1" ht="13.5" customHeight="1">
      <c r="A21" s="81">
        <v>8</v>
      </c>
      <c r="B21" s="312">
        <f>IF($D21="","",VLOOKUP($D21,'[1]女單名單'!$A$6:$P$137,15))</f>
      </c>
      <c r="C21" s="312">
        <f>IF($D21="","",VLOOKUP($D21,'[1]女單名單'!$A$6:$P$137,16))</f>
      </c>
      <c r="D21" s="40"/>
      <c r="E21" s="383" t="s">
        <v>183</v>
      </c>
      <c r="F21" s="383" t="s">
        <v>157</v>
      </c>
      <c r="G21" s="383" t="s">
        <v>211</v>
      </c>
      <c r="H21" s="98"/>
      <c r="I21" s="111"/>
      <c r="J21" s="109"/>
      <c r="K21" s="109"/>
      <c r="L21" s="116"/>
      <c r="M21" s="110"/>
      <c r="N21" s="394"/>
      <c r="O21" s="395"/>
      <c r="P21" s="88"/>
      <c r="Q21" s="172"/>
      <c r="R21" s="229"/>
    </row>
    <row r="22" spans="1:18" s="75" customFormat="1" ht="13.5" customHeight="1">
      <c r="A22" s="81"/>
      <c r="B22" s="311"/>
      <c r="C22" s="311"/>
      <c r="D22" s="41"/>
      <c r="E22" s="109"/>
      <c r="F22" s="109"/>
      <c r="G22" s="109"/>
      <c r="H22" s="97"/>
      <c r="I22" s="109"/>
      <c r="J22" s="109"/>
      <c r="K22" s="109"/>
      <c r="L22" s="116"/>
      <c r="M22" s="113" t="s">
        <v>0</v>
      </c>
      <c r="N22" s="396"/>
      <c r="O22" s="397">
        <f>UPPER(IF(OR(N22="a",N22="as"),M14,IF(OR(N22="b",N22="bs"),M30,)))</f>
      </c>
      <c r="P22" s="88"/>
      <c r="Q22" s="172"/>
      <c r="R22" s="229"/>
    </row>
    <row r="23" spans="1:18" s="75" customFormat="1" ht="13.5" customHeight="1">
      <c r="A23" s="81">
        <v>9</v>
      </c>
      <c r="B23" s="312">
        <f>IF($D23="","",VLOOKUP($D23,'[1]女單名單'!$A$6:$P$137,15))</f>
      </c>
      <c r="C23" s="312">
        <f>IF($D23="","",VLOOKUP($D23,'[1]女單名單'!$A$6:$P$137,16))</f>
      </c>
      <c r="D23" s="40"/>
      <c r="E23" s="383" t="s">
        <v>184</v>
      </c>
      <c r="F23" s="383" t="s">
        <v>209</v>
      </c>
      <c r="G23" s="383" t="s">
        <v>211</v>
      </c>
      <c r="H23" s="98"/>
      <c r="I23" s="105"/>
      <c r="J23" s="97"/>
      <c r="K23" s="97"/>
      <c r="L23" s="97"/>
      <c r="M23" s="106"/>
      <c r="N23" s="394"/>
      <c r="O23" s="397"/>
      <c r="P23" s="88"/>
      <c r="Q23" s="172"/>
      <c r="R23" s="229"/>
    </row>
    <row r="24" spans="1:18" s="75" customFormat="1" ht="13.5" customHeight="1">
      <c r="A24" s="81"/>
      <c r="B24" s="311"/>
      <c r="C24" s="311"/>
      <c r="D24" s="41"/>
      <c r="E24" s="109"/>
      <c r="F24" s="109"/>
      <c r="G24" s="109"/>
      <c r="H24" s="107"/>
      <c r="I24" s="108"/>
      <c r="J24" s="383" t="s">
        <v>184</v>
      </c>
      <c r="K24" s="105"/>
      <c r="L24" s="109"/>
      <c r="M24" s="110"/>
      <c r="N24" s="394"/>
      <c r="O24" s="395"/>
      <c r="P24" s="88"/>
      <c r="Q24" s="172"/>
      <c r="R24" s="229"/>
    </row>
    <row r="25" spans="1:18" s="75" customFormat="1" ht="13.5" customHeight="1">
      <c r="A25" s="81">
        <v>10</v>
      </c>
      <c r="B25" s="312">
        <f>IF($D25="","",VLOOKUP($D25,'[1]女單名單'!$A$6:$P$137,15))</f>
      </c>
      <c r="C25" s="312">
        <f>IF($D25="","",VLOOKUP($D25,'[1]女單名單'!$A$6:$P$137,16))</f>
      </c>
      <c r="D25" s="40"/>
      <c r="E25" s="234" t="s">
        <v>178</v>
      </c>
      <c r="F25" s="234">
        <f>IF($D25="","",VLOOKUP($D25,'[1]女單名單'!$A$6:$P$137,3))</f>
      </c>
      <c r="G25" s="234">
        <f>IF($D25="","",VLOOKUP($D25,'[1]女單名單'!$A$6:$P$137,4))</f>
      </c>
      <c r="H25" s="98"/>
      <c r="I25" s="111"/>
      <c r="J25" s="109"/>
      <c r="K25" s="112"/>
      <c r="L25" s="109"/>
      <c r="M25" s="110"/>
      <c r="N25" s="394"/>
      <c r="O25" s="395"/>
      <c r="P25" s="88"/>
      <c r="Q25" s="172"/>
      <c r="R25" s="229"/>
    </row>
    <row r="26" spans="1:18" s="75" customFormat="1" ht="13.5" customHeight="1">
      <c r="A26" s="81"/>
      <c r="B26" s="311"/>
      <c r="C26" s="311"/>
      <c r="D26" s="41"/>
      <c r="E26" s="109"/>
      <c r="F26" s="109"/>
      <c r="G26" s="109"/>
      <c r="H26" s="97"/>
      <c r="I26" s="109"/>
      <c r="J26" s="113" t="s">
        <v>0</v>
      </c>
      <c r="K26" s="114"/>
      <c r="L26" s="383" t="s">
        <v>185</v>
      </c>
      <c r="M26" s="116"/>
      <c r="N26" s="394"/>
      <c r="O26" s="395"/>
      <c r="P26" s="88"/>
      <c r="Q26" s="172"/>
      <c r="R26" s="229"/>
    </row>
    <row r="27" spans="1:18" s="75" customFormat="1" ht="13.5" customHeight="1">
      <c r="A27" s="81">
        <v>11</v>
      </c>
      <c r="B27" s="312">
        <f>IF($D27="","",VLOOKUP($D27,'[1]女單名單'!$A$6:$P$137,15))</f>
      </c>
      <c r="C27" s="312">
        <f>IF($D27="","",VLOOKUP($D27,'[1]女單名單'!$A$6:$P$137,16))</f>
      </c>
      <c r="D27" s="40"/>
      <c r="E27" s="383" t="s">
        <v>185</v>
      </c>
      <c r="F27" s="383" t="s">
        <v>210</v>
      </c>
      <c r="G27" s="383" t="s">
        <v>213</v>
      </c>
      <c r="H27" s="98"/>
      <c r="I27" s="105"/>
      <c r="J27" s="109"/>
      <c r="K27" s="112"/>
      <c r="L27" s="117" t="s">
        <v>207</v>
      </c>
      <c r="M27" s="116"/>
      <c r="N27" s="394"/>
      <c r="O27" s="395"/>
      <c r="P27" s="88"/>
      <c r="Q27" s="172"/>
      <c r="R27" s="229"/>
    </row>
    <row r="28" spans="1:18" s="75" customFormat="1" ht="13.5" customHeight="1">
      <c r="A28" s="81"/>
      <c r="B28" s="311"/>
      <c r="C28" s="311"/>
      <c r="D28" s="41"/>
      <c r="E28" s="109"/>
      <c r="F28" s="109"/>
      <c r="G28" s="109"/>
      <c r="H28" s="107"/>
      <c r="I28" s="108"/>
      <c r="J28" s="383" t="s">
        <v>185</v>
      </c>
      <c r="K28" s="111"/>
      <c r="L28" s="117"/>
      <c r="M28" s="116"/>
      <c r="N28" s="394"/>
      <c r="O28" s="395"/>
      <c r="P28" s="88"/>
      <c r="Q28" s="172"/>
      <c r="R28" s="229"/>
    </row>
    <row r="29" spans="1:18" s="75" customFormat="1" ht="13.5" customHeight="1">
      <c r="A29" s="81">
        <v>12</v>
      </c>
      <c r="B29" s="312">
        <f>IF($D29="","",VLOOKUP($D29,'[1]女單名單'!$A$6:$P$137,15))</f>
      </c>
      <c r="C29" s="312">
        <f>IF($D29="","",VLOOKUP($D29,'[1]女單名單'!$A$6:$P$137,16))</f>
      </c>
      <c r="D29" s="40"/>
      <c r="E29" s="383" t="s">
        <v>186</v>
      </c>
      <c r="F29" s="383" t="s">
        <v>157</v>
      </c>
      <c r="G29" s="383" t="s">
        <v>211</v>
      </c>
      <c r="H29" s="98"/>
      <c r="I29" s="111"/>
      <c r="J29" s="109">
        <v>81</v>
      </c>
      <c r="K29" s="109"/>
      <c r="L29" s="117"/>
      <c r="M29" s="116"/>
      <c r="N29" s="394"/>
      <c r="O29" s="395"/>
      <c r="P29" s="88"/>
      <c r="Q29" s="172"/>
      <c r="R29" s="229"/>
    </row>
    <row r="30" spans="1:18" s="75" customFormat="1" ht="13.5" customHeight="1">
      <c r="A30" s="81"/>
      <c r="B30" s="311"/>
      <c r="C30" s="311"/>
      <c r="D30" s="41"/>
      <c r="E30" s="109"/>
      <c r="F30" s="109"/>
      <c r="G30" s="109"/>
      <c r="H30" s="97"/>
      <c r="I30" s="109"/>
      <c r="J30" s="109"/>
      <c r="K30" s="109"/>
      <c r="L30" s="114"/>
      <c r="M30" s="383" t="s">
        <v>185</v>
      </c>
      <c r="N30" s="224"/>
      <c r="O30" s="393" t="s">
        <v>173</v>
      </c>
      <c r="P30" s="88"/>
      <c r="Q30" s="172"/>
      <c r="R30" s="229"/>
    </row>
    <row r="31" spans="1:18" s="75" customFormat="1" ht="13.5" customHeight="1">
      <c r="A31" s="81">
        <v>13</v>
      </c>
      <c r="B31" s="312">
        <f>IF($D31="","",VLOOKUP($D31,'[1]女單名單'!$A$6:$P$137,15))</f>
      </c>
      <c r="C31" s="312">
        <f>IF($D31="","",VLOOKUP($D31,'[1]女單名單'!$A$6:$P$137,16))</f>
      </c>
      <c r="D31" s="40"/>
      <c r="E31" s="383" t="s">
        <v>187</v>
      </c>
      <c r="F31" s="383" t="s">
        <v>210</v>
      </c>
      <c r="G31" s="383" t="s">
        <v>212</v>
      </c>
      <c r="H31" s="98"/>
      <c r="I31" s="105"/>
      <c r="J31" s="109"/>
      <c r="K31" s="109"/>
      <c r="L31" s="117"/>
      <c r="M31" s="109">
        <v>81</v>
      </c>
      <c r="N31" s="169"/>
      <c r="O31" s="395"/>
      <c r="P31" s="88"/>
      <c r="Q31" s="172"/>
      <c r="R31" s="229"/>
    </row>
    <row r="32" spans="1:18" s="75" customFormat="1" ht="13.5" customHeight="1">
      <c r="A32" s="81"/>
      <c r="B32" s="311"/>
      <c r="C32" s="311"/>
      <c r="D32" s="41"/>
      <c r="E32" s="109"/>
      <c r="F32" s="109"/>
      <c r="G32" s="109"/>
      <c r="H32" s="107"/>
      <c r="I32" s="108"/>
      <c r="J32" s="383" t="s">
        <v>187</v>
      </c>
      <c r="K32" s="105"/>
      <c r="L32" s="117"/>
      <c r="M32" s="110"/>
      <c r="N32" s="169"/>
      <c r="O32" s="395"/>
      <c r="P32" s="88"/>
      <c r="Q32" s="172"/>
      <c r="R32" s="229"/>
    </row>
    <row r="33" spans="1:18" s="75" customFormat="1" ht="13.5" customHeight="1">
      <c r="A33" s="81">
        <v>14</v>
      </c>
      <c r="B33" s="312">
        <f>IF($D33="","",VLOOKUP($D33,'[1]女單名單'!$A$6:$P$137,15))</f>
      </c>
      <c r="C33" s="312">
        <f>IF($D33="","",VLOOKUP($D33,'[1]女單名單'!$A$6:$P$137,16))</f>
      </c>
      <c r="D33" s="40"/>
      <c r="E33" s="383" t="s">
        <v>188</v>
      </c>
      <c r="F33" s="383" t="s">
        <v>157</v>
      </c>
      <c r="G33" s="383" t="s">
        <v>211</v>
      </c>
      <c r="H33" s="98"/>
      <c r="I33" s="111"/>
      <c r="J33" s="109">
        <v>84</v>
      </c>
      <c r="K33" s="112"/>
      <c r="L33" s="117"/>
      <c r="M33" s="110"/>
      <c r="N33" s="169"/>
      <c r="O33" s="395"/>
      <c r="P33" s="88"/>
      <c r="Q33" s="172"/>
      <c r="R33" s="229"/>
    </row>
    <row r="34" spans="1:18" s="75" customFormat="1" ht="13.5" customHeight="1">
      <c r="A34" s="81"/>
      <c r="B34" s="311"/>
      <c r="C34" s="311"/>
      <c r="D34" s="41"/>
      <c r="E34" s="109"/>
      <c r="F34" s="109"/>
      <c r="G34" s="109"/>
      <c r="H34" s="97"/>
      <c r="I34" s="109"/>
      <c r="J34" s="113" t="s">
        <v>0</v>
      </c>
      <c r="K34" s="114"/>
      <c r="L34" s="383" t="s">
        <v>190</v>
      </c>
      <c r="M34" s="110"/>
      <c r="N34" s="169"/>
      <c r="O34" s="395"/>
      <c r="P34" s="88"/>
      <c r="Q34" s="172"/>
      <c r="R34" s="229"/>
    </row>
    <row r="35" spans="1:18" s="75" customFormat="1" ht="13.5" customHeight="1">
      <c r="A35" s="81">
        <v>15</v>
      </c>
      <c r="B35" s="312">
        <f>IF($D35="","",VLOOKUP($D35,'[1]女單名單'!$A$6:$P$137,15))</f>
      </c>
      <c r="C35" s="312">
        <f>IF($D35="","",VLOOKUP($D35,'[1]女單名單'!$A$6:$P$137,16))</f>
      </c>
      <c r="D35" s="40"/>
      <c r="E35" s="383" t="s">
        <v>189</v>
      </c>
      <c r="F35" s="383" t="s">
        <v>210</v>
      </c>
      <c r="G35" s="383" t="s">
        <v>212</v>
      </c>
      <c r="H35" s="98"/>
      <c r="I35" s="105"/>
      <c r="J35" s="109"/>
      <c r="K35" s="112"/>
      <c r="L35" s="116" t="s">
        <v>205</v>
      </c>
      <c r="M35" s="110"/>
      <c r="N35" s="169"/>
      <c r="O35" s="395"/>
      <c r="P35" s="88"/>
      <c r="Q35" s="172"/>
      <c r="R35" s="229"/>
    </row>
    <row r="36" spans="1:18" s="75" customFormat="1" ht="13.5" customHeight="1">
      <c r="A36" s="81"/>
      <c r="B36" s="311"/>
      <c r="C36" s="311"/>
      <c r="D36" s="41"/>
      <c r="E36" s="109"/>
      <c r="F36" s="109"/>
      <c r="G36" s="109"/>
      <c r="H36" s="107"/>
      <c r="I36" s="108"/>
      <c r="J36" s="383" t="s">
        <v>190</v>
      </c>
      <c r="K36" s="111"/>
      <c r="L36" s="116"/>
      <c r="M36" s="110"/>
      <c r="N36" s="169"/>
      <c r="O36" s="395"/>
      <c r="P36" s="88"/>
      <c r="Q36" s="172"/>
      <c r="R36" s="229"/>
    </row>
    <row r="37" spans="1:18" s="75" customFormat="1" ht="13.5" customHeight="1">
      <c r="A37" s="81">
        <v>16</v>
      </c>
      <c r="B37" s="312">
        <f>IF($D37="","",VLOOKUP($D37,'[1]女單名單'!$A$6:$P$137,15))</f>
      </c>
      <c r="C37" s="312">
        <f>IF($D37="","",VLOOKUP($D37,'[1]女單名單'!$A$6:$P$137,16))</f>
      </c>
      <c r="D37" s="40"/>
      <c r="E37" s="383" t="s">
        <v>190</v>
      </c>
      <c r="F37" s="383" t="s">
        <v>210</v>
      </c>
      <c r="G37" s="383" t="s">
        <v>212</v>
      </c>
      <c r="H37" s="98"/>
      <c r="I37" s="111"/>
      <c r="J37" s="109">
        <v>80</v>
      </c>
      <c r="K37" s="109"/>
      <c r="L37" s="116"/>
      <c r="M37" s="110"/>
      <c r="N37" s="169"/>
      <c r="O37" s="395"/>
      <c r="P37" s="88"/>
      <c r="Q37" s="172"/>
      <c r="R37" s="229"/>
    </row>
    <row r="38" spans="1:18" s="75" customFormat="1" ht="13.5" customHeight="1">
      <c r="A38" s="81"/>
      <c r="B38" s="311"/>
      <c r="C38" s="311"/>
      <c r="D38" s="41"/>
      <c r="E38" s="109"/>
      <c r="F38" s="109"/>
      <c r="G38" s="109"/>
      <c r="H38" s="97"/>
      <c r="I38" s="109"/>
      <c r="J38" s="109"/>
      <c r="K38" s="109"/>
      <c r="L38" s="116"/>
      <c r="M38" s="398"/>
      <c r="N38" s="183"/>
      <c r="O38" s="397">
        <f>UPPER(IF(OR(N38="a",N38="as"),O22,IF(OR(N38="b",N38="bs"),O54,)))</f>
      </c>
      <c r="P38" s="89"/>
      <c r="Q38" s="172"/>
      <c r="R38" s="229"/>
    </row>
    <row r="39" spans="1:18" s="75" customFormat="1" ht="13.5" customHeight="1">
      <c r="A39" s="81">
        <v>17</v>
      </c>
      <c r="B39" s="312">
        <f>IF($D39="","",VLOOKUP($D39,'[1]女單名單'!$A$6:$P$137,15))</f>
      </c>
      <c r="C39" s="312">
        <f>IF($D39="","",VLOOKUP($D39,'[1]女單名單'!$A$6:$P$137,16))</f>
      </c>
      <c r="D39" s="40"/>
      <c r="E39" s="383" t="s">
        <v>191</v>
      </c>
      <c r="F39" s="383" t="s">
        <v>210</v>
      </c>
      <c r="G39" s="383" t="s">
        <v>212</v>
      </c>
      <c r="H39" s="98"/>
      <c r="I39" s="105"/>
      <c r="J39" s="97"/>
      <c r="K39" s="97"/>
      <c r="L39" s="97"/>
      <c r="M39" s="106"/>
      <c r="N39" s="223"/>
      <c r="O39" s="397"/>
      <c r="P39" s="88"/>
      <c r="Q39" s="172"/>
      <c r="R39" s="229"/>
    </row>
    <row r="40" spans="1:18" s="75" customFormat="1" ht="13.5" customHeight="1">
      <c r="A40" s="81"/>
      <c r="B40" s="311"/>
      <c r="C40" s="311"/>
      <c r="D40" s="41"/>
      <c r="E40" s="109"/>
      <c r="F40" s="109"/>
      <c r="G40" s="109"/>
      <c r="H40" s="107"/>
      <c r="I40" s="108"/>
      <c r="J40" s="383" t="s">
        <v>191</v>
      </c>
      <c r="K40" s="105"/>
      <c r="L40" s="109"/>
      <c r="M40" s="110"/>
      <c r="N40" s="169"/>
      <c r="O40" s="395"/>
      <c r="P40" s="88"/>
      <c r="Q40" s="172"/>
      <c r="R40" s="229"/>
    </row>
    <row r="41" spans="1:18" s="75" customFormat="1" ht="13.5" customHeight="1">
      <c r="A41" s="81">
        <v>18</v>
      </c>
      <c r="B41" s="312">
        <f>IF($D41="","",VLOOKUP($D41,'[1]女單名單'!$A$6:$P$137,15))</f>
      </c>
      <c r="C41" s="312">
        <f>IF($D41="","",VLOOKUP($D41,'[1]女單名單'!$A$6:$P$137,16))</f>
      </c>
      <c r="D41" s="40"/>
      <c r="E41" s="234" t="s">
        <v>178</v>
      </c>
      <c r="F41" s="234">
        <f>IF($D41="","",VLOOKUP($D41,'[1]女單名單'!$A$6:$P$137,3))</f>
      </c>
      <c r="G41" s="234">
        <f>IF($D41="","",VLOOKUP($D41,'[1]女單名單'!$A$6:$P$137,4))</f>
      </c>
      <c r="H41" s="98"/>
      <c r="I41" s="111"/>
      <c r="J41" s="109"/>
      <c r="K41" s="112"/>
      <c r="L41" s="109"/>
      <c r="M41" s="110"/>
      <c r="N41" s="169"/>
      <c r="O41" s="395"/>
      <c r="P41" s="88"/>
      <c r="Q41" s="172"/>
      <c r="R41" s="229"/>
    </row>
    <row r="42" spans="1:18" s="75" customFormat="1" ht="13.5" customHeight="1">
      <c r="A42" s="81"/>
      <c r="B42" s="311"/>
      <c r="C42" s="311"/>
      <c r="D42" s="41"/>
      <c r="E42" s="109"/>
      <c r="F42" s="109"/>
      <c r="G42" s="109"/>
      <c r="H42" s="97"/>
      <c r="I42" s="109"/>
      <c r="J42" s="113" t="s">
        <v>0</v>
      </c>
      <c r="K42" s="114"/>
      <c r="L42" s="383" t="s">
        <v>191</v>
      </c>
      <c r="M42" s="116"/>
      <c r="N42" s="169"/>
      <c r="O42" s="395"/>
      <c r="P42" s="88"/>
      <c r="Q42" s="172"/>
      <c r="R42" s="229"/>
    </row>
    <row r="43" spans="1:18" s="75" customFormat="1" ht="13.5" customHeight="1">
      <c r="A43" s="81">
        <v>19</v>
      </c>
      <c r="B43" s="312">
        <f>IF($D43="","",VLOOKUP($D43,'[1]女單名單'!$A$6:$P$137,15))</f>
      </c>
      <c r="C43" s="312">
        <f>IF($D43="","",VLOOKUP($D43,'[1]女單名單'!$A$6:$P$137,16))</f>
      </c>
      <c r="D43" s="40"/>
      <c r="E43" s="383" t="s">
        <v>192</v>
      </c>
      <c r="F43" s="383" t="s">
        <v>216</v>
      </c>
      <c r="G43" s="383" t="s">
        <v>215</v>
      </c>
      <c r="H43" s="98"/>
      <c r="I43" s="105"/>
      <c r="J43" s="109"/>
      <c r="K43" s="112"/>
      <c r="L43" s="117" t="s">
        <v>205</v>
      </c>
      <c r="M43" s="116"/>
      <c r="N43" s="169"/>
      <c r="O43" s="395"/>
      <c r="P43" s="88"/>
      <c r="Q43" s="172"/>
      <c r="R43" s="229"/>
    </row>
    <row r="44" spans="1:18" s="75" customFormat="1" ht="13.5" customHeight="1">
      <c r="A44" s="81"/>
      <c r="B44" s="311"/>
      <c r="C44" s="311"/>
      <c r="D44" s="41"/>
      <c r="E44" s="109"/>
      <c r="F44" s="109"/>
      <c r="G44" s="109"/>
      <c r="H44" s="107"/>
      <c r="I44" s="108"/>
      <c r="J44" s="383" t="s">
        <v>193</v>
      </c>
      <c r="K44" s="111"/>
      <c r="L44" s="117"/>
      <c r="M44" s="116"/>
      <c r="N44" s="169"/>
      <c r="O44" s="395"/>
      <c r="P44" s="88"/>
      <c r="Q44" s="172"/>
      <c r="R44" s="229"/>
    </row>
    <row r="45" spans="1:18" s="75" customFormat="1" ht="13.5" customHeight="1">
      <c r="A45" s="81">
        <v>20</v>
      </c>
      <c r="B45" s="312">
        <f>IF($D45="","",VLOOKUP($D45,'[1]女單名單'!$A$6:$P$137,15))</f>
      </c>
      <c r="C45" s="312">
        <f>IF($D45="","",VLOOKUP($D45,'[1]女單名單'!$A$6:$P$137,16))</f>
      </c>
      <c r="D45" s="40"/>
      <c r="E45" s="383" t="s">
        <v>193</v>
      </c>
      <c r="F45" s="383" t="s">
        <v>216</v>
      </c>
      <c r="G45" s="383" t="s">
        <v>215</v>
      </c>
      <c r="H45" s="98"/>
      <c r="I45" s="111"/>
      <c r="J45" s="109">
        <v>81</v>
      </c>
      <c r="K45" s="109"/>
      <c r="L45" s="117"/>
      <c r="M45" s="116"/>
      <c r="N45" s="169"/>
      <c r="O45" s="395"/>
      <c r="P45" s="88"/>
      <c r="Q45" s="172"/>
      <c r="R45" s="229"/>
    </row>
    <row r="46" spans="1:18" s="75" customFormat="1" ht="13.5" customHeight="1">
      <c r="A46" s="81"/>
      <c r="B46" s="311"/>
      <c r="C46" s="311"/>
      <c r="D46" s="41"/>
      <c r="E46" s="109"/>
      <c r="F46" s="408"/>
      <c r="G46" s="408"/>
      <c r="H46" s="97"/>
      <c r="I46" s="109"/>
      <c r="J46" s="109"/>
      <c r="K46" s="109"/>
      <c r="L46" s="114"/>
      <c r="M46" s="383" t="s">
        <v>191</v>
      </c>
      <c r="N46" s="224"/>
      <c r="O46" s="393" t="s">
        <v>174</v>
      </c>
      <c r="P46" s="88"/>
      <c r="Q46" s="172"/>
      <c r="R46" s="229"/>
    </row>
    <row r="47" spans="1:18" s="75" customFormat="1" ht="13.5" customHeight="1">
      <c r="A47" s="81">
        <v>21</v>
      </c>
      <c r="B47" s="312">
        <f>IF($D47="","",VLOOKUP($D47,'[1]女單名單'!$A$6:$P$137,15))</f>
      </c>
      <c r="C47" s="312">
        <f>IF($D47="","",VLOOKUP($D47,'[1]女單名單'!$A$6:$P$137,16))</f>
      </c>
      <c r="D47" s="40"/>
      <c r="E47" s="383" t="s">
        <v>194</v>
      </c>
      <c r="F47" s="383" t="s">
        <v>214</v>
      </c>
      <c r="G47" s="383" t="s">
        <v>211</v>
      </c>
      <c r="H47" s="98"/>
      <c r="I47" s="105"/>
      <c r="J47" s="109"/>
      <c r="K47" s="109"/>
      <c r="L47" s="117"/>
      <c r="M47" s="109">
        <v>84</v>
      </c>
      <c r="N47" s="394"/>
      <c r="O47" s="395"/>
      <c r="P47" s="88"/>
      <c r="Q47" s="172"/>
      <c r="R47" s="229"/>
    </row>
    <row r="48" spans="1:18" s="75" customFormat="1" ht="13.5" customHeight="1">
      <c r="A48" s="81"/>
      <c r="B48" s="311"/>
      <c r="C48" s="311"/>
      <c r="D48" s="41"/>
      <c r="E48" s="109"/>
      <c r="F48" s="109"/>
      <c r="G48" s="109"/>
      <c r="H48" s="107"/>
      <c r="I48" s="108"/>
      <c r="J48" s="383" t="s">
        <v>194</v>
      </c>
      <c r="K48" s="105"/>
      <c r="L48" s="117"/>
      <c r="M48" s="110"/>
      <c r="N48" s="394"/>
      <c r="O48" s="395"/>
      <c r="P48" s="88"/>
      <c r="Q48" s="172"/>
      <c r="R48" s="229"/>
    </row>
    <row r="49" spans="1:18" s="75" customFormat="1" ht="13.5" customHeight="1">
      <c r="A49" s="81">
        <v>22</v>
      </c>
      <c r="B49" s="312">
        <f>IF($D49="","",VLOOKUP($D49,'[1]女單名單'!$A$6:$P$137,15))</f>
      </c>
      <c r="C49" s="312">
        <f>IF($D49="","",VLOOKUP($D49,'[1]女單名單'!$A$6:$P$137,16))</f>
      </c>
      <c r="D49" s="40"/>
      <c r="E49" s="383" t="s">
        <v>195</v>
      </c>
      <c r="F49" s="383" t="s">
        <v>214</v>
      </c>
      <c r="G49" s="383" t="s">
        <v>211</v>
      </c>
      <c r="H49" s="98"/>
      <c r="I49" s="111"/>
      <c r="J49" s="109">
        <v>80</v>
      </c>
      <c r="K49" s="112"/>
      <c r="L49" s="117"/>
      <c r="M49" s="110"/>
      <c r="N49" s="394"/>
      <c r="O49" s="395"/>
      <c r="P49" s="88"/>
      <c r="Q49" s="172"/>
      <c r="R49" s="229"/>
    </row>
    <row r="50" spans="1:18" s="75" customFormat="1" ht="13.5" customHeight="1">
      <c r="A50" s="81"/>
      <c r="B50" s="311"/>
      <c r="C50" s="311"/>
      <c r="D50" s="41"/>
      <c r="E50" s="109"/>
      <c r="F50" s="109"/>
      <c r="G50" s="109"/>
      <c r="H50" s="97"/>
      <c r="I50" s="109"/>
      <c r="J50" s="113" t="s">
        <v>0</v>
      </c>
      <c r="K50" s="114"/>
      <c r="L50" s="383" t="s">
        <v>194</v>
      </c>
      <c r="M50" s="110"/>
      <c r="N50" s="394"/>
      <c r="O50" s="395"/>
      <c r="P50" s="88"/>
      <c r="Q50" s="172"/>
      <c r="R50" s="229"/>
    </row>
    <row r="51" spans="1:18" s="75" customFormat="1" ht="13.5" customHeight="1">
      <c r="A51" s="81">
        <v>23</v>
      </c>
      <c r="B51" s="312">
        <f>IF($D51="","",VLOOKUP($D51,'[1]女單名單'!$A$6:$P$137,15))</f>
      </c>
      <c r="C51" s="312">
        <f>IF($D51="","",VLOOKUP($D51,'[1]女單名單'!$A$6:$P$137,16))</f>
      </c>
      <c r="D51" s="40"/>
      <c r="E51" s="383" t="s">
        <v>196</v>
      </c>
      <c r="F51" s="383" t="s">
        <v>210</v>
      </c>
      <c r="G51" s="383" t="s">
        <v>212</v>
      </c>
      <c r="H51" s="98"/>
      <c r="I51" s="105"/>
      <c r="J51" s="109"/>
      <c r="K51" s="112"/>
      <c r="L51" s="116" t="s">
        <v>207</v>
      </c>
      <c r="M51" s="110"/>
      <c r="N51" s="394"/>
      <c r="O51" s="395"/>
      <c r="P51" s="88"/>
      <c r="Q51" s="172"/>
      <c r="R51" s="229"/>
    </row>
    <row r="52" spans="1:18" s="75" customFormat="1" ht="13.5" customHeight="1">
      <c r="A52" s="81"/>
      <c r="B52" s="311"/>
      <c r="C52" s="311"/>
      <c r="D52" s="41"/>
      <c r="E52" s="109"/>
      <c r="F52" s="109"/>
      <c r="G52" s="109"/>
      <c r="H52" s="107"/>
      <c r="I52" s="108"/>
      <c r="J52" s="383" t="s">
        <v>197</v>
      </c>
      <c r="K52" s="111"/>
      <c r="L52" s="116"/>
      <c r="M52" s="110"/>
      <c r="N52" s="394"/>
      <c r="O52" s="395"/>
      <c r="P52" s="88"/>
      <c r="Q52" s="172"/>
      <c r="R52" s="229"/>
    </row>
    <row r="53" spans="1:18" s="75" customFormat="1" ht="13.5" customHeight="1">
      <c r="A53" s="81">
        <v>24</v>
      </c>
      <c r="B53" s="312">
        <f>IF($D53="","",VLOOKUP($D53,'[1]女單名單'!$A$6:$P$137,15))</f>
      </c>
      <c r="C53" s="312">
        <f>IF($D53="","",VLOOKUP($D53,'[1]女單名單'!$A$6:$P$137,16))</f>
      </c>
      <c r="D53" s="40"/>
      <c r="E53" s="383" t="s">
        <v>197</v>
      </c>
      <c r="F53" s="383" t="s">
        <v>218</v>
      </c>
      <c r="G53" s="383" t="s">
        <v>212</v>
      </c>
      <c r="H53" s="98"/>
      <c r="I53" s="111"/>
      <c r="J53" s="109">
        <v>82</v>
      </c>
      <c r="K53" s="109"/>
      <c r="L53" s="116"/>
      <c r="M53" s="110"/>
      <c r="N53" s="394"/>
      <c r="O53" s="395"/>
      <c r="P53" s="88"/>
      <c r="Q53" s="172"/>
      <c r="R53" s="229"/>
    </row>
    <row r="54" spans="1:18" s="75" customFormat="1" ht="13.5" customHeight="1">
      <c r="A54" s="81"/>
      <c r="B54" s="311"/>
      <c r="C54" s="311"/>
      <c r="D54" s="41"/>
      <c r="E54" s="109"/>
      <c r="F54" s="109"/>
      <c r="G54" s="109"/>
      <c r="H54" s="97"/>
      <c r="I54" s="109"/>
      <c r="J54" s="109"/>
      <c r="K54" s="109"/>
      <c r="L54" s="116"/>
      <c r="M54" s="113" t="s">
        <v>0</v>
      </c>
      <c r="N54" s="396"/>
      <c r="O54" s="397">
        <f>UPPER(IF(OR(N54="a",N54="as"),M46,IF(OR(N54="b",N54="bs"),M62,)))</f>
      </c>
      <c r="P54" s="88"/>
      <c r="Q54" s="172"/>
      <c r="R54" s="229"/>
    </row>
    <row r="55" spans="1:18" s="75" customFormat="1" ht="13.5" customHeight="1">
      <c r="A55" s="81">
        <v>25</v>
      </c>
      <c r="B55" s="312">
        <f>IF($D55="","",VLOOKUP($D55,'[1]女單名單'!$A$6:$P$137,15))</f>
      </c>
      <c r="C55" s="312">
        <f>IF($D55="","",VLOOKUP($D55,'[1]女單名單'!$A$6:$P$137,16))</f>
      </c>
      <c r="D55" s="40"/>
      <c r="E55" s="383" t="s">
        <v>198</v>
      </c>
      <c r="F55" s="383" t="s">
        <v>157</v>
      </c>
      <c r="G55" s="383" t="s">
        <v>211</v>
      </c>
      <c r="H55" s="98"/>
      <c r="I55" s="105"/>
      <c r="J55" s="97"/>
      <c r="K55" s="97"/>
      <c r="L55" s="97"/>
      <c r="M55" s="106"/>
      <c r="N55" s="394"/>
      <c r="O55" s="397"/>
      <c r="P55" s="88"/>
      <c r="Q55" s="172"/>
      <c r="R55" s="229"/>
    </row>
    <row r="56" spans="1:18" s="75" customFormat="1" ht="13.5" customHeight="1">
      <c r="A56" s="81"/>
      <c r="B56" s="311"/>
      <c r="C56" s="311"/>
      <c r="D56" s="41"/>
      <c r="E56" s="109"/>
      <c r="F56" s="109"/>
      <c r="G56" s="109"/>
      <c r="H56" s="107"/>
      <c r="I56" s="108"/>
      <c r="J56" s="383" t="s">
        <v>198</v>
      </c>
      <c r="K56" s="105"/>
      <c r="L56" s="109"/>
      <c r="M56" s="110"/>
      <c r="N56" s="394"/>
      <c r="O56" s="395"/>
      <c r="P56" s="88"/>
      <c r="Q56" s="172"/>
      <c r="R56" s="229"/>
    </row>
    <row r="57" spans="1:18" s="75" customFormat="1" ht="13.5" customHeight="1">
      <c r="A57" s="81">
        <v>26</v>
      </c>
      <c r="B57" s="312">
        <f>IF($D57="","",VLOOKUP($D57,'[1]女單名單'!$A$6:$P$137,15))</f>
      </c>
      <c r="C57" s="312">
        <f>IF($D57="","",VLOOKUP($D57,'[1]女單名單'!$A$6:$P$137,16))</f>
      </c>
      <c r="D57" s="40"/>
      <c r="E57" s="234" t="s">
        <v>178</v>
      </c>
      <c r="F57" s="234">
        <f>IF($D57="","",VLOOKUP($D57,'[1]女單名單'!$A$6:$P$137,3))</f>
      </c>
      <c r="G57" s="234">
        <f>IF($D57="","",VLOOKUP($D57,'[1]女單名單'!$A$6:$P$137,4))</f>
      </c>
      <c r="H57" s="98"/>
      <c r="I57" s="111"/>
      <c r="J57" s="109"/>
      <c r="K57" s="112"/>
      <c r="L57" s="109"/>
      <c r="M57" s="110"/>
      <c r="N57" s="394"/>
      <c r="O57" s="395"/>
      <c r="P57" s="88"/>
      <c r="Q57" s="172"/>
      <c r="R57" s="229"/>
    </row>
    <row r="58" spans="1:18" s="75" customFormat="1" ht="13.5" customHeight="1">
      <c r="A58" s="81"/>
      <c r="B58" s="311"/>
      <c r="C58" s="311"/>
      <c r="D58" s="41"/>
      <c r="E58" s="109"/>
      <c r="F58" s="109"/>
      <c r="G58" s="109"/>
      <c r="H58" s="97"/>
      <c r="I58" s="109"/>
      <c r="J58" s="113" t="s">
        <v>0</v>
      </c>
      <c r="K58" s="114"/>
      <c r="L58" s="383" t="s">
        <v>199</v>
      </c>
      <c r="M58" s="116"/>
      <c r="N58" s="394"/>
      <c r="O58" s="395"/>
      <c r="P58" s="88"/>
      <c r="Q58" s="172"/>
      <c r="R58" s="229"/>
    </row>
    <row r="59" spans="1:18" s="75" customFormat="1" ht="13.5" customHeight="1">
      <c r="A59" s="81">
        <v>27</v>
      </c>
      <c r="B59" s="312">
        <f>IF($D59="","",VLOOKUP($D59,'[1]女單名單'!$A$6:$P$137,15))</f>
      </c>
      <c r="C59" s="312">
        <f>IF($D59="","",VLOOKUP($D59,'[1]女單名單'!$A$6:$P$137,16))</f>
      </c>
      <c r="D59" s="40"/>
      <c r="E59" s="383" t="s">
        <v>199</v>
      </c>
      <c r="F59" s="383" t="s">
        <v>219</v>
      </c>
      <c r="G59" s="383" t="s">
        <v>220</v>
      </c>
      <c r="H59" s="98"/>
      <c r="I59" s="105"/>
      <c r="J59" s="109"/>
      <c r="K59" s="112"/>
      <c r="L59" s="117" t="s">
        <v>206</v>
      </c>
      <c r="M59" s="116"/>
      <c r="N59" s="394"/>
      <c r="O59" s="395"/>
      <c r="P59" s="88"/>
      <c r="Q59" s="380"/>
      <c r="R59" s="229"/>
    </row>
    <row r="60" spans="1:18" s="75" customFormat="1" ht="13.5" customHeight="1">
      <c r="A60" s="81"/>
      <c r="B60" s="311"/>
      <c r="C60" s="311"/>
      <c r="D60" s="41"/>
      <c r="E60" s="109"/>
      <c r="F60" s="109"/>
      <c r="G60" s="109"/>
      <c r="H60" s="107"/>
      <c r="I60" s="108"/>
      <c r="J60" s="383" t="s">
        <v>199</v>
      </c>
      <c r="K60" s="111"/>
      <c r="L60" s="117"/>
      <c r="M60" s="116"/>
      <c r="N60" s="394"/>
      <c r="O60" s="395"/>
      <c r="P60" s="88"/>
      <c r="Q60" s="172"/>
      <c r="R60" s="229"/>
    </row>
    <row r="61" spans="1:18" s="75" customFormat="1" ht="13.5" customHeight="1">
      <c r="A61" s="81">
        <v>28</v>
      </c>
      <c r="B61" s="312">
        <f>IF($D61="","",VLOOKUP($D61,'[1]女單名單'!$A$6:$P$137,15))</f>
      </c>
      <c r="C61" s="312">
        <f>IF($D61="","",VLOOKUP($D61,'[1]女單名單'!$A$6:$P$137,16))</f>
      </c>
      <c r="D61" s="40"/>
      <c r="E61" s="383" t="s">
        <v>200</v>
      </c>
      <c r="F61" s="383" t="s">
        <v>221</v>
      </c>
      <c r="G61" s="383" t="s">
        <v>220</v>
      </c>
      <c r="H61" s="98"/>
      <c r="I61" s="111"/>
      <c r="J61" s="109">
        <v>82</v>
      </c>
      <c r="K61" s="109"/>
      <c r="L61" s="117"/>
      <c r="M61" s="116"/>
      <c r="N61" s="394"/>
      <c r="O61" s="395"/>
      <c r="P61" s="88"/>
      <c r="Q61" s="172"/>
      <c r="R61" s="229"/>
    </row>
    <row r="62" spans="1:18" s="75" customFormat="1" ht="13.5" customHeight="1">
      <c r="A62" s="81"/>
      <c r="B62" s="311"/>
      <c r="C62" s="311"/>
      <c r="D62" s="41"/>
      <c r="E62" s="109"/>
      <c r="F62" s="109"/>
      <c r="G62" s="109"/>
      <c r="H62" s="97"/>
      <c r="I62" s="109"/>
      <c r="J62" s="109"/>
      <c r="K62" s="109"/>
      <c r="L62" s="114"/>
      <c r="M62" s="383" t="s">
        <v>199</v>
      </c>
      <c r="N62" s="224"/>
      <c r="O62" s="393" t="s">
        <v>175</v>
      </c>
      <c r="P62" s="88"/>
      <c r="Q62" s="172"/>
      <c r="R62" s="229"/>
    </row>
    <row r="63" spans="1:18" s="75" customFormat="1" ht="13.5" customHeight="1">
      <c r="A63" s="81">
        <v>29</v>
      </c>
      <c r="B63" s="312">
        <f>IF($D63="","",VLOOKUP($D63,'[1]女單名單'!$A$6:$P$137,15))</f>
      </c>
      <c r="C63" s="312">
        <f>IF($D63="","",VLOOKUP($D63,'[1]女單名單'!$A$6:$P$137,16))</f>
      </c>
      <c r="D63" s="40"/>
      <c r="E63" s="383" t="s">
        <v>201</v>
      </c>
      <c r="F63" s="383" t="s">
        <v>209</v>
      </c>
      <c r="G63" s="383" t="s">
        <v>211</v>
      </c>
      <c r="H63" s="98"/>
      <c r="I63" s="105"/>
      <c r="J63" s="109"/>
      <c r="K63" s="109"/>
      <c r="L63" s="117"/>
      <c r="M63" s="407" t="s">
        <v>208</v>
      </c>
      <c r="N63" s="116"/>
      <c r="O63" s="399"/>
      <c r="P63" s="299"/>
      <c r="Q63" s="172"/>
      <c r="R63" s="229"/>
    </row>
    <row r="64" spans="1:18" s="75" customFormat="1" ht="13.5" customHeight="1">
      <c r="A64" s="81"/>
      <c r="B64" s="311"/>
      <c r="C64" s="311"/>
      <c r="D64" s="41"/>
      <c r="E64" s="109"/>
      <c r="F64" s="109"/>
      <c r="G64" s="109"/>
      <c r="H64" s="107"/>
      <c r="I64" s="108"/>
      <c r="J64" s="383" t="s">
        <v>201</v>
      </c>
      <c r="K64" s="105"/>
      <c r="L64" s="117"/>
      <c r="M64" s="110"/>
      <c r="N64" s="116"/>
      <c r="O64" s="399"/>
      <c r="P64" s="299"/>
      <c r="Q64" s="172"/>
      <c r="R64" s="229"/>
    </row>
    <row r="65" spans="1:18" s="75" customFormat="1" ht="13.5" customHeight="1">
      <c r="A65" s="81">
        <v>30</v>
      </c>
      <c r="B65" s="312">
        <f>IF($D65="","",VLOOKUP($D65,'[1]女單名單'!$A$6:$P$137,15))</f>
      </c>
      <c r="C65" s="312">
        <f>IF($D65="","",VLOOKUP($D65,'[1]女單名單'!$A$6:$P$137,16))</f>
      </c>
      <c r="D65" s="40"/>
      <c r="E65" s="383" t="s">
        <v>202</v>
      </c>
      <c r="F65" s="383" t="s">
        <v>210</v>
      </c>
      <c r="G65" s="383" t="s">
        <v>212</v>
      </c>
      <c r="H65" s="98"/>
      <c r="I65" s="111"/>
      <c r="J65" s="109">
        <v>81</v>
      </c>
      <c r="K65" s="112"/>
      <c r="L65" s="117"/>
      <c r="M65" s="110"/>
      <c r="N65" s="116"/>
      <c r="O65" s="399"/>
      <c r="P65" s="299"/>
      <c r="Q65" s="172"/>
      <c r="R65" s="229"/>
    </row>
    <row r="66" spans="1:18" s="75" customFormat="1" ht="13.5" customHeight="1">
      <c r="A66" s="81"/>
      <c r="B66" s="311"/>
      <c r="C66" s="311"/>
      <c r="D66" s="41"/>
      <c r="E66" s="109"/>
      <c r="F66" s="109"/>
      <c r="G66" s="109"/>
      <c r="H66" s="97"/>
      <c r="I66" s="109"/>
      <c r="J66" s="113" t="s">
        <v>0</v>
      </c>
      <c r="K66" s="114"/>
      <c r="L66" s="406" t="s">
        <v>204</v>
      </c>
      <c r="M66" s="110"/>
      <c r="N66" s="116"/>
      <c r="O66" s="399"/>
      <c r="P66" s="299"/>
      <c r="Q66" s="172"/>
      <c r="R66" s="229"/>
    </row>
    <row r="67" spans="1:18" s="75" customFormat="1" ht="13.5" customHeight="1">
      <c r="A67" s="81">
        <v>31</v>
      </c>
      <c r="B67" s="312">
        <f>IF($D67="","",VLOOKUP($D67,'[1]女單名單'!$A$6:$P$137,15))</f>
      </c>
      <c r="C67" s="312">
        <f>IF($D67="","",VLOOKUP($D67,'[1]女單名單'!$A$6:$P$137,16))</f>
      </c>
      <c r="D67" s="40"/>
      <c r="E67" s="383" t="s">
        <v>203</v>
      </c>
      <c r="F67" s="383" t="s">
        <v>214</v>
      </c>
      <c r="G67" s="383" t="s">
        <v>211</v>
      </c>
      <c r="H67" s="98"/>
      <c r="I67" s="105"/>
      <c r="J67" s="109"/>
      <c r="K67" s="112"/>
      <c r="L67" s="116" t="s">
        <v>205</v>
      </c>
      <c r="M67" s="110"/>
      <c r="N67" s="116"/>
      <c r="O67" s="399"/>
      <c r="P67" s="299"/>
      <c r="Q67" s="172"/>
      <c r="R67" s="229"/>
    </row>
    <row r="68" spans="1:18" s="75" customFormat="1" ht="13.5" customHeight="1">
      <c r="A68" s="81"/>
      <c r="B68" s="311"/>
      <c r="C68" s="311"/>
      <c r="D68" s="41"/>
      <c r="E68" s="109"/>
      <c r="F68" s="109"/>
      <c r="G68" s="109"/>
      <c r="H68" s="107"/>
      <c r="I68" s="108"/>
      <c r="J68" s="383" t="s">
        <v>204</v>
      </c>
      <c r="K68" s="111"/>
      <c r="L68" s="116"/>
      <c r="M68" s="110"/>
      <c r="N68" s="116"/>
      <c r="O68" s="399"/>
      <c r="P68" s="299"/>
      <c r="Q68" s="172"/>
      <c r="R68" s="229"/>
    </row>
    <row r="69" spans="1:18" s="75" customFormat="1" ht="13.5" customHeight="1">
      <c r="A69" s="81">
        <v>32</v>
      </c>
      <c r="B69" s="312">
        <f>IF($D69="","",VLOOKUP($D69,'[1]女單名單'!$A$6:$P$137,15))</f>
      </c>
      <c r="C69" s="312">
        <f>IF($D69="","",VLOOKUP($D69,'[1]女單名單'!$A$6:$P$137,16))</f>
      </c>
      <c r="D69" s="40"/>
      <c r="E69" s="383" t="s">
        <v>204</v>
      </c>
      <c r="F69" s="383" t="s">
        <v>210</v>
      </c>
      <c r="G69" s="383" t="s">
        <v>212</v>
      </c>
      <c r="H69" s="98"/>
      <c r="I69" s="111"/>
      <c r="J69" s="109">
        <v>83</v>
      </c>
      <c r="K69" s="109"/>
      <c r="L69" s="116"/>
      <c r="M69" s="110"/>
      <c r="N69" s="169"/>
      <c r="O69" s="399"/>
      <c r="P69" s="299"/>
      <c r="Q69" s="172"/>
      <c r="R69" s="229"/>
    </row>
    <row r="70" spans="1:18" s="75" customFormat="1" ht="6.75" customHeight="1">
      <c r="A70" s="29"/>
      <c r="B70" s="151"/>
      <c r="C70" s="151"/>
      <c r="D70" s="29"/>
      <c r="E70" s="400"/>
      <c r="F70" s="400"/>
      <c r="G70" s="400"/>
      <c r="H70" s="401"/>
      <c r="I70" s="402"/>
      <c r="J70" s="30"/>
      <c r="K70" s="31"/>
      <c r="L70" s="31"/>
      <c r="M70" s="30"/>
      <c r="N70" s="31"/>
      <c r="O70" s="403"/>
      <c r="P70" s="279"/>
      <c r="Q70" s="172"/>
      <c r="R70" s="229"/>
    </row>
  </sheetData>
  <conditionalFormatting sqref="H8 J10 H16 H20 H40 J42 H24 H32 M54 H36 H48 H12 H52 J18 M22 H28 J34 J26 H44 J50 H56 J58 H64 H68 H60 J66">
    <cfRule type="expression" priority="1" dxfId="0" stopIfTrue="1">
      <formula>AND($M$1="CU",H8="Umpire")</formula>
    </cfRule>
    <cfRule type="expression" priority="2" dxfId="1" stopIfTrue="1">
      <formula>AND($M$1="CU",H8&lt;&gt;"Umpire",I8&lt;&gt;"")</formula>
    </cfRule>
    <cfRule type="expression" priority="3" dxfId="2" stopIfTrue="1">
      <formula>AND($M$1="CU",H8&lt;&gt;"Umpire")</formula>
    </cfRule>
  </conditionalFormatting>
  <conditionalFormatting sqref="O54 O22">
    <cfRule type="expression" priority="4" dxfId="3" stopIfTrue="1">
      <formula>N22="as"</formula>
    </cfRule>
    <cfRule type="expression" priority="5" dxfId="3" stopIfTrue="1">
      <formula>N22="bs"</formula>
    </cfRule>
  </conditionalFormatting>
  <conditionalFormatting sqref="L14 N22 L30 L46 N54 N39 L62 I8 I12 I16 I20 I24 I40 I28 I32 I36 I44 I48 I52 K50 K42 K34 K26 K18 K10 I56 I60 I64 I68 K66 K58">
    <cfRule type="expression" priority="6" dxfId="4" stopIfTrue="1">
      <formula>$M$1="CU"</formula>
    </cfRule>
  </conditionalFormatting>
  <conditionalFormatting sqref="O38">
    <cfRule type="expression" priority="7" dxfId="3" stopIfTrue="1">
      <formula>N39="as"</formula>
    </cfRule>
    <cfRule type="expression" priority="8" dxfId="3" stopIfTrue="1">
      <formula>N39="bs"</formula>
    </cfRule>
  </conditionalFormatting>
  <conditionalFormatting sqref="B7 B55 B9 B11 B57 B59 B61 B13 B31 B33 B35 B37 B39 B41 B43 B45 B15 B17 B19 B21 B23 B25 B27 B29 B47 B49 B51 B53 B63 B65 B67 B69">
    <cfRule type="cellIs" priority="9" dxfId="5" operator="equal" stopIfTrue="1">
      <formula>"QA"</formula>
    </cfRule>
    <cfRule type="cellIs" priority="10" dxfId="5" operator="equal" stopIfTrue="1">
      <formula>"DA"</formula>
    </cfRule>
  </conditionalFormatting>
  <dataValidations count="2">
    <dataValidation type="list" allowBlank="1" showInputMessage="1" sqref="M54 M22">
      <formula1>$T$8:$T$17</formula1>
    </dataValidation>
    <dataValidation type="list" allowBlank="1" showInputMessage="1" sqref="H8 J58 H68 H64 J66 H60 H56 J26 J42 H52 H48 J50 H44 J10 H40 H36 H32 J34 H20 H28 H16 J18 H12 H24">
      <formula1>$S$7:$S$16</formula1>
    </dataValidation>
  </dataValidations>
  <printOptions horizontalCentered="1"/>
  <pageMargins left="0.35" right="0.35" top="0.39" bottom="0.39" header="0" footer="0"/>
  <pageSetup fitToHeight="1" fitToWidth="1" horizontalDpi="360" verticalDpi="36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32">
    <tabColor indexed="10"/>
    <pageSetUpPr fitToPage="1"/>
  </sheetPr>
  <dimension ref="A1:T73"/>
  <sheetViews>
    <sheetView showGridLines="0" showZeros="0" workbookViewId="0" topLeftCell="A31">
      <selection activeCell="R54" sqref="R54"/>
    </sheetView>
  </sheetViews>
  <sheetFormatPr defaultColWidth="9.140625" defaultRowHeight="12.75"/>
  <cols>
    <col min="1" max="1" width="3.28125" style="254" customWidth="1"/>
    <col min="2" max="2" width="3.421875" style="295" customWidth="1"/>
    <col min="3" max="3" width="5.421875" style="295" customWidth="1"/>
    <col min="4" max="4" width="1.7109375" style="316" customWidth="1"/>
    <col min="5" max="5" width="10.421875" style="295" customWidth="1"/>
    <col min="6" max="6" width="11.57421875" style="295" customWidth="1"/>
    <col min="7" max="7" width="9.421875" style="295" customWidth="1"/>
    <col min="8" max="8" width="0.85546875" style="295" customWidth="1"/>
    <col min="9" max="9" width="1.1484375" style="11" customWidth="1"/>
    <col min="10" max="10" width="10.7109375" style="254" customWidth="1"/>
    <col min="11" max="11" width="1.7109375" style="11" customWidth="1"/>
    <col min="12" max="12" width="10.7109375" style="254" customWidth="1"/>
    <col min="13" max="13" width="1.7109375" style="12" customWidth="1"/>
    <col min="14" max="14" width="10.7109375" style="294" customWidth="1"/>
    <col min="15" max="15" width="1.7109375" style="11" customWidth="1"/>
    <col min="16" max="16" width="10.7109375" style="254" customWidth="1"/>
    <col min="17" max="17" width="1.7109375" style="12" customWidth="1"/>
    <col min="18" max="18" width="9.140625" style="294" customWidth="1"/>
    <col min="19" max="19" width="8.7109375" style="294" customWidth="1"/>
    <col min="20" max="20" width="8.8515625" style="294" hidden="1" customWidth="1"/>
    <col min="21" max="21" width="5.7109375" style="294" customWidth="1"/>
    <col min="22" max="16384" width="9.140625" style="294" customWidth="1"/>
  </cols>
  <sheetData>
    <row r="1" spans="1:16" s="13" customFormat="1" ht="21.75" customHeight="1">
      <c r="A1" s="251" t="s">
        <v>129</v>
      </c>
      <c r="B1" s="255"/>
      <c r="C1" s="274"/>
      <c r="D1" s="42"/>
      <c r="E1" s="164"/>
      <c r="F1" s="164"/>
      <c r="G1" s="164"/>
      <c r="H1" s="164"/>
      <c r="I1" s="15"/>
      <c r="J1" s="256"/>
      <c r="K1" s="256"/>
      <c r="L1" s="6"/>
      <c r="M1" s="15"/>
      <c r="N1" s="15" t="s">
        <v>1</v>
      </c>
      <c r="O1" s="15"/>
      <c r="P1" s="164"/>
    </row>
    <row r="2" spans="1:17" ht="17.25" customHeight="1">
      <c r="A2" s="250" t="s">
        <v>130</v>
      </c>
      <c r="B2" s="257"/>
      <c r="C2" s="258"/>
      <c r="D2" s="259"/>
      <c r="E2" s="258"/>
      <c r="F2" s="258"/>
      <c r="G2" s="288"/>
      <c r="H2" s="288"/>
      <c r="I2" s="16"/>
      <c r="J2" s="256"/>
      <c r="K2" s="256"/>
      <c r="L2" s="256"/>
      <c r="M2" s="16"/>
      <c r="N2" s="8"/>
      <c r="O2" s="16"/>
      <c r="P2" s="218"/>
      <c r="Q2" s="294"/>
    </row>
    <row r="3" spans="1:16" s="59" customFormat="1" ht="15" customHeight="1">
      <c r="A3" s="252" t="s">
        <v>5</v>
      </c>
      <c r="B3" s="262"/>
      <c r="C3" s="63"/>
      <c r="D3" s="252"/>
      <c r="E3" s="240" t="s">
        <v>6</v>
      </c>
      <c r="F3" s="236"/>
      <c r="G3" s="343" t="s">
        <v>7</v>
      </c>
      <c r="H3" s="326" t="s">
        <v>39</v>
      </c>
      <c r="I3" s="326"/>
      <c r="J3" s="326"/>
      <c r="K3" s="263"/>
      <c r="L3" s="252"/>
      <c r="M3" s="263"/>
      <c r="N3" s="240" t="s">
        <v>8</v>
      </c>
      <c r="O3" s="264"/>
      <c r="P3" s="265"/>
    </row>
    <row r="4" spans="1:16" s="59" customFormat="1" ht="19.5" customHeight="1" thickBot="1">
      <c r="A4" s="272" t="s">
        <v>131</v>
      </c>
      <c r="B4" s="283"/>
      <c r="C4" s="283"/>
      <c r="D4" s="266"/>
      <c r="E4" s="369" t="s">
        <v>43</v>
      </c>
      <c r="F4" s="369"/>
      <c r="G4" s="369"/>
      <c r="H4" s="366" t="s">
        <v>40</v>
      </c>
      <c r="I4" s="366"/>
      <c r="J4" s="366"/>
      <c r="K4" s="269"/>
      <c r="L4" s="270"/>
      <c r="M4" s="269"/>
      <c r="N4" s="10" t="s">
        <v>124</v>
      </c>
      <c r="O4" s="268"/>
      <c r="P4" s="271"/>
    </row>
    <row r="5" spans="1:16" s="67" customFormat="1" ht="14.25">
      <c r="A5" s="62"/>
      <c r="B5" s="236" t="s">
        <v>9</v>
      </c>
      <c r="C5" s="236" t="s">
        <v>10</v>
      </c>
      <c r="D5" s="68"/>
      <c r="E5" s="63" t="s">
        <v>37</v>
      </c>
      <c r="F5" s="63" t="s">
        <v>25</v>
      </c>
      <c r="G5" s="63" t="s">
        <v>36</v>
      </c>
      <c r="H5" s="63"/>
      <c r="I5" s="64"/>
      <c r="J5" s="63" t="s">
        <v>18</v>
      </c>
      <c r="K5" s="65"/>
      <c r="L5" s="63" t="s">
        <v>13</v>
      </c>
      <c r="M5" s="65"/>
      <c r="N5" s="63" t="s">
        <v>14</v>
      </c>
      <c r="O5" s="65"/>
      <c r="P5" s="63"/>
    </row>
    <row r="6" spans="1:17" s="2" customFormat="1" ht="3.75" customHeight="1" thickBot="1">
      <c r="A6" s="83"/>
      <c r="B6" s="5"/>
      <c r="C6" s="5"/>
      <c r="D6" s="48"/>
      <c r="E6" s="5"/>
      <c r="F6" s="5"/>
      <c r="G6" s="5"/>
      <c r="H6" s="5"/>
      <c r="I6" s="9"/>
      <c r="J6" s="5"/>
      <c r="K6" s="9"/>
      <c r="L6" s="5"/>
      <c r="M6" s="9"/>
      <c r="N6" s="5"/>
      <c r="O6" s="9"/>
      <c r="P6" s="5"/>
      <c r="Q6" s="17"/>
    </row>
    <row r="7" spans="1:20" s="292" customFormat="1" ht="13.5" customHeight="1">
      <c r="A7" s="84">
        <v>1</v>
      </c>
      <c r="B7" s="362" t="s">
        <v>118</v>
      </c>
      <c r="C7" s="362">
        <v>23</v>
      </c>
      <c r="D7" s="40">
        <v>1</v>
      </c>
      <c r="E7" s="383" t="s">
        <v>467</v>
      </c>
      <c r="F7" s="234" t="s">
        <v>126</v>
      </c>
      <c r="G7" s="234" t="s">
        <v>44</v>
      </c>
      <c r="H7" s="234"/>
      <c r="I7" s="188"/>
      <c r="J7" s="171"/>
      <c r="K7" s="189"/>
      <c r="L7" s="168"/>
      <c r="M7" s="189"/>
      <c r="N7" s="168"/>
      <c r="O7" s="24"/>
      <c r="P7" s="22"/>
      <c r="Q7" s="25"/>
      <c r="R7" s="291"/>
      <c r="T7" s="296" t="e">
        <v>#REF!</v>
      </c>
    </row>
    <row r="8" spans="1:20" s="292" customFormat="1" ht="13.5" customHeight="1">
      <c r="A8" s="84"/>
      <c r="B8" s="34"/>
      <c r="C8" s="34"/>
      <c r="D8" s="41"/>
      <c r="E8" s="383" t="s">
        <v>375</v>
      </c>
      <c r="F8" s="234" t="s">
        <v>126</v>
      </c>
      <c r="G8" s="234" t="s">
        <v>46</v>
      </c>
      <c r="H8" s="234"/>
      <c r="I8" s="190"/>
      <c r="J8" s="168"/>
      <c r="K8" s="189"/>
      <c r="L8" s="168"/>
      <c r="M8" s="189"/>
      <c r="N8" s="168"/>
      <c r="O8" s="24"/>
      <c r="P8" s="22"/>
      <c r="Q8" s="25"/>
      <c r="R8" s="291"/>
      <c r="T8" s="297" t="e">
        <v>#REF!</v>
      </c>
    </row>
    <row r="9" spans="1:20" s="292" customFormat="1" ht="14.25" customHeight="1">
      <c r="A9" s="84"/>
      <c r="B9" s="34"/>
      <c r="C9" s="34"/>
      <c r="D9" s="41"/>
      <c r="E9" s="177"/>
      <c r="F9" s="177"/>
      <c r="G9" s="177"/>
      <c r="H9" s="177"/>
      <c r="I9" s="198"/>
      <c r="J9" s="287" t="s">
        <v>1</v>
      </c>
      <c r="K9" s="192"/>
      <c r="L9" s="197"/>
      <c r="M9" s="192"/>
      <c r="N9" s="197"/>
      <c r="O9" s="35"/>
      <c r="P9" s="34"/>
      <c r="Q9" s="25"/>
      <c r="R9" s="291"/>
      <c r="T9" s="297" t="e">
        <v>#REF!</v>
      </c>
    </row>
    <row r="10" spans="1:20" s="292" customFormat="1" ht="14.25" customHeight="1">
      <c r="A10" s="84"/>
      <c r="B10" s="363" t="s">
        <v>1</v>
      </c>
      <c r="C10" s="363" t="s">
        <v>1</v>
      </c>
      <c r="D10" s="41"/>
      <c r="E10" s="177"/>
      <c r="F10" s="177"/>
      <c r="G10" s="113" t="s">
        <v>0</v>
      </c>
      <c r="H10" s="113"/>
      <c r="I10" s="194"/>
      <c r="J10" s="447" t="s">
        <v>353</v>
      </c>
      <c r="K10" s="195"/>
      <c r="L10" s="197"/>
      <c r="M10" s="192"/>
      <c r="N10" s="197"/>
      <c r="O10" s="35"/>
      <c r="P10" s="34"/>
      <c r="Q10" s="25"/>
      <c r="R10" s="291"/>
      <c r="T10" s="297" t="e">
        <v>#REF!</v>
      </c>
    </row>
    <row r="11" spans="1:20" s="292" customFormat="1" ht="13.5" customHeight="1">
      <c r="A11" s="84">
        <v>2</v>
      </c>
      <c r="B11" s="362">
        <v>0</v>
      </c>
      <c r="C11" s="362">
        <v>0</v>
      </c>
      <c r="D11" s="40">
        <v>14</v>
      </c>
      <c r="E11" s="234" t="s">
        <v>107</v>
      </c>
      <c r="F11" s="383" t="s">
        <v>262</v>
      </c>
      <c r="G11" s="98" t="s">
        <v>44</v>
      </c>
      <c r="H11" s="234"/>
      <c r="I11" s="196"/>
      <c r="J11" s="197" t="s">
        <v>354</v>
      </c>
      <c r="K11" s="198"/>
      <c r="L11" s="197"/>
      <c r="M11" s="192"/>
      <c r="N11" s="197"/>
      <c r="O11" s="35"/>
      <c r="P11" s="34"/>
      <c r="Q11" s="25"/>
      <c r="R11" s="291"/>
      <c r="T11" s="297" t="e">
        <v>#REF!</v>
      </c>
    </row>
    <row r="12" spans="1:20" s="292" customFormat="1" ht="13.5" customHeight="1">
      <c r="A12" s="84"/>
      <c r="B12" s="311"/>
      <c r="C12" s="311"/>
      <c r="D12" s="41"/>
      <c r="E12" s="234" t="s">
        <v>108</v>
      </c>
      <c r="F12" s="383" t="s">
        <v>262</v>
      </c>
      <c r="G12" s="98" t="s">
        <v>44</v>
      </c>
      <c r="H12" s="234"/>
      <c r="I12" s="190"/>
      <c r="J12" s="197"/>
      <c r="K12" s="198"/>
      <c r="L12" s="199"/>
      <c r="M12" s="203"/>
      <c r="N12" s="197"/>
      <c r="O12" s="35"/>
      <c r="P12" s="34"/>
      <c r="Q12" s="25"/>
      <c r="R12" s="291"/>
      <c r="T12" s="297" t="e">
        <v>#REF!</v>
      </c>
    </row>
    <row r="13" spans="1:20" s="292" customFormat="1" ht="14.25" customHeight="1">
      <c r="A13" s="84"/>
      <c r="B13" s="311"/>
      <c r="C13" s="311"/>
      <c r="D13" s="41"/>
      <c r="E13" s="177"/>
      <c r="F13" s="177"/>
      <c r="G13" s="177"/>
      <c r="H13" s="177"/>
      <c r="I13" s="192"/>
      <c r="J13" s="197"/>
      <c r="K13" s="198"/>
      <c r="L13" s="452" t="s">
        <v>467</v>
      </c>
      <c r="M13" s="192"/>
      <c r="N13" s="197"/>
      <c r="O13" s="35"/>
      <c r="P13" s="34"/>
      <c r="Q13" s="25"/>
      <c r="R13" s="291"/>
      <c r="T13" s="297" t="e">
        <v>#REF!</v>
      </c>
    </row>
    <row r="14" spans="1:20" s="292" customFormat="1" ht="14.25" customHeight="1">
      <c r="A14" s="84"/>
      <c r="B14" s="311"/>
      <c r="C14" s="311"/>
      <c r="D14" s="41"/>
      <c r="E14" s="177"/>
      <c r="F14" s="177"/>
      <c r="G14" s="177"/>
      <c r="H14" s="177"/>
      <c r="I14" s="192"/>
      <c r="J14" s="192" t="s">
        <v>0</v>
      </c>
      <c r="K14" s="200" t="s">
        <v>2</v>
      </c>
      <c r="L14" s="428" t="s">
        <v>77</v>
      </c>
      <c r="M14" s="195"/>
      <c r="N14" s="197"/>
      <c r="O14" s="35"/>
      <c r="P14" s="34"/>
      <c r="Q14" s="25"/>
      <c r="R14" s="291"/>
      <c r="T14" s="297" t="e">
        <v>#REF!</v>
      </c>
    </row>
    <row r="15" spans="1:20" s="292" customFormat="1" ht="13.5" customHeight="1">
      <c r="A15" s="84">
        <v>3</v>
      </c>
      <c r="B15" s="362">
        <v>0</v>
      </c>
      <c r="C15" s="362">
        <v>85</v>
      </c>
      <c r="D15" s="40">
        <v>11</v>
      </c>
      <c r="E15" s="234" t="s">
        <v>94</v>
      </c>
      <c r="F15" s="234" t="s">
        <v>63</v>
      </c>
      <c r="G15" s="234" t="s">
        <v>46</v>
      </c>
      <c r="H15" s="234"/>
      <c r="I15" s="188"/>
      <c r="J15" s="197"/>
      <c r="K15" s="198"/>
      <c r="L15" s="197" t="s">
        <v>370</v>
      </c>
      <c r="M15" s="198"/>
      <c r="N15" s="197"/>
      <c r="O15" s="35"/>
      <c r="P15" s="34"/>
      <c r="Q15" s="25"/>
      <c r="R15" s="291"/>
      <c r="T15" s="297" t="e">
        <v>#REF!</v>
      </c>
    </row>
    <row r="16" spans="1:20" s="292" customFormat="1" ht="13.5" customHeight="1" thickBot="1">
      <c r="A16" s="84"/>
      <c r="B16" s="34"/>
      <c r="C16" s="34"/>
      <c r="D16" s="41"/>
      <c r="E16" s="234" t="s">
        <v>95</v>
      </c>
      <c r="F16" s="234" t="s">
        <v>126</v>
      </c>
      <c r="G16" s="234" t="s">
        <v>46</v>
      </c>
      <c r="H16" s="234"/>
      <c r="I16" s="190"/>
      <c r="J16" s="197" t="s">
        <v>1</v>
      </c>
      <c r="K16" s="198"/>
      <c r="L16" s="197"/>
      <c r="M16" s="198"/>
      <c r="N16" s="197"/>
      <c r="O16" s="35"/>
      <c r="P16" s="34"/>
      <c r="Q16" s="25"/>
      <c r="R16" s="291"/>
      <c r="T16" s="313" t="e">
        <v>#REF!</v>
      </c>
    </row>
    <row r="17" spans="1:18" s="292" customFormat="1" ht="13.5" customHeight="1">
      <c r="A17" s="84"/>
      <c r="B17" s="34"/>
      <c r="C17" s="34"/>
      <c r="D17" s="41"/>
      <c r="E17" s="177"/>
      <c r="F17" s="177"/>
      <c r="G17" s="177"/>
      <c r="H17" s="177"/>
      <c r="I17" s="198"/>
      <c r="J17" s="191" t="s">
        <v>1</v>
      </c>
      <c r="K17" s="198"/>
      <c r="L17" s="197"/>
      <c r="M17" s="198"/>
      <c r="N17" s="197"/>
      <c r="O17" s="35"/>
      <c r="P17" s="34"/>
      <c r="Q17" s="25"/>
      <c r="R17" s="291"/>
    </row>
    <row r="18" spans="1:18" s="292" customFormat="1" ht="13.5" customHeight="1">
      <c r="A18" s="84"/>
      <c r="B18" s="363" t="s">
        <v>1</v>
      </c>
      <c r="C18" s="363" t="s">
        <v>1</v>
      </c>
      <c r="D18" s="41"/>
      <c r="E18" s="177"/>
      <c r="F18" s="177"/>
      <c r="G18" s="113" t="s">
        <v>0</v>
      </c>
      <c r="H18" s="113"/>
      <c r="I18" s="194"/>
      <c r="J18" s="428" t="s">
        <v>296</v>
      </c>
      <c r="K18" s="201"/>
      <c r="L18" s="197"/>
      <c r="M18" s="198"/>
      <c r="N18" s="197"/>
      <c r="O18" s="35"/>
      <c r="P18" s="34"/>
      <c r="Q18" s="25"/>
      <c r="R18" s="291"/>
    </row>
    <row r="19" spans="1:18" s="292" customFormat="1" ht="13.5" customHeight="1">
      <c r="A19" s="84">
        <v>4</v>
      </c>
      <c r="B19" s="362" t="s">
        <v>132</v>
      </c>
      <c r="C19" s="362">
        <v>1998</v>
      </c>
      <c r="D19" s="40">
        <v>12</v>
      </c>
      <c r="E19" s="234" t="s">
        <v>74</v>
      </c>
      <c r="F19" s="383" t="s">
        <v>159</v>
      </c>
      <c r="G19" s="234" t="s">
        <v>44</v>
      </c>
      <c r="H19" s="234"/>
      <c r="I19" s="196"/>
      <c r="J19" s="197" t="s">
        <v>297</v>
      </c>
      <c r="K19" s="192"/>
      <c r="L19" s="197"/>
      <c r="M19" s="198"/>
      <c r="N19" s="197"/>
      <c r="O19" s="35"/>
      <c r="P19" s="34"/>
      <c r="Q19" s="25"/>
      <c r="R19" s="291"/>
    </row>
    <row r="20" spans="1:18" s="292" customFormat="1" ht="13.5" customHeight="1">
      <c r="A20" s="84"/>
      <c r="B20" s="311"/>
      <c r="C20" s="311"/>
      <c r="D20" s="41"/>
      <c r="E20" s="234" t="s">
        <v>133</v>
      </c>
      <c r="F20" s="234">
        <v>1</v>
      </c>
      <c r="G20" s="234" t="s">
        <v>44</v>
      </c>
      <c r="H20" s="234"/>
      <c r="I20" s="190"/>
      <c r="J20" s="197"/>
      <c r="K20" s="192"/>
      <c r="L20" s="199"/>
      <c r="M20" s="202"/>
      <c r="N20" s="197"/>
      <c r="O20" s="35"/>
      <c r="P20" s="34"/>
      <c r="Q20" s="25"/>
      <c r="R20" s="291"/>
    </row>
    <row r="21" spans="1:18" s="292" customFormat="1" ht="14.25" customHeight="1">
      <c r="A21" s="84"/>
      <c r="B21" s="311"/>
      <c r="C21" s="311"/>
      <c r="D21" s="41"/>
      <c r="E21" s="177"/>
      <c r="F21" s="177"/>
      <c r="G21" s="177"/>
      <c r="H21" s="177"/>
      <c r="I21" s="192"/>
      <c r="J21" s="197"/>
      <c r="K21" s="192"/>
      <c r="L21" s="197"/>
      <c r="M21" s="198"/>
      <c r="N21" s="452" t="s">
        <v>467</v>
      </c>
      <c r="O21" s="35"/>
      <c r="P21" s="34"/>
      <c r="Q21" s="25"/>
      <c r="R21" s="291"/>
    </row>
    <row r="22" spans="1:18" s="292" customFormat="1" ht="14.25" customHeight="1">
      <c r="A22" s="84"/>
      <c r="B22" s="311"/>
      <c r="C22" s="311"/>
      <c r="D22" s="41"/>
      <c r="E22" s="177"/>
      <c r="F22" s="177"/>
      <c r="G22" s="177"/>
      <c r="H22" s="177"/>
      <c r="I22" s="192"/>
      <c r="J22" s="197"/>
      <c r="K22" s="192"/>
      <c r="L22" s="192" t="s">
        <v>0</v>
      </c>
      <c r="M22" s="200"/>
      <c r="N22" s="428" t="s">
        <v>77</v>
      </c>
      <c r="O22" s="56"/>
      <c r="P22" s="34"/>
      <c r="Q22" s="25"/>
      <c r="R22" s="291"/>
    </row>
    <row r="23" spans="1:18" s="292" customFormat="1" ht="13.5" customHeight="1">
      <c r="A23" s="84">
        <v>5</v>
      </c>
      <c r="B23" s="362" t="s">
        <v>123</v>
      </c>
      <c r="C23" s="362">
        <v>43</v>
      </c>
      <c r="D23" s="40">
        <v>4</v>
      </c>
      <c r="E23" s="234" t="s">
        <v>83</v>
      </c>
      <c r="F23" s="234" t="s">
        <v>84</v>
      </c>
      <c r="G23" s="234" t="s">
        <v>66</v>
      </c>
      <c r="H23" s="234"/>
      <c r="I23" s="188"/>
      <c r="J23" s="197"/>
      <c r="K23" s="192"/>
      <c r="L23" s="197"/>
      <c r="M23" s="198"/>
      <c r="N23" s="197" t="s">
        <v>297</v>
      </c>
      <c r="O23" s="57"/>
      <c r="P23" s="34"/>
      <c r="Q23" s="25"/>
      <c r="R23" s="291"/>
    </row>
    <row r="24" spans="1:18" s="292" customFormat="1" ht="13.5" customHeight="1">
      <c r="A24" s="84"/>
      <c r="B24" s="34"/>
      <c r="C24" s="34"/>
      <c r="D24" s="41"/>
      <c r="E24" s="234" t="s">
        <v>85</v>
      </c>
      <c r="F24" s="234" t="s">
        <v>126</v>
      </c>
      <c r="G24" s="234" t="s">
        <v>46</v>
      </c>
      <c r="H24" s="234"/>
      <c r="I24" s="190"/>
      <c r="J24" s="197" t="s">
        <v>1</v>
      </c>
      <c r="K24" s="192"/>
      <c r="L24" s="197"/>
      <c r="M24" s="198"/>
      <c r="N24" s="197"/>
      <c r="O24" s="57"/>
      <c r="P24" s="34"/>
      <c r="Q24" s="25"/>
      <c r="R24" s="291"/>
    </row>
    <row r="25" spans="1:18" s="292" customFormat="1" ht="14.25" customHeight="1">
      <c r="A25" s="84"/>
      <c r="B25" s="34"/>
      <c r="C25" s="34"/>
      <c r="D25" s="41"/>
      <c r="E25" s="177"/>
      <c r="F25" s="177"/>
      <c r="G25" s="177"/>
      <c r="H25" s="177"/>
      <c r="I25" s="198"/>
      <c r="J25" s="191" t="s">
        <v>1</v>
      </c>
      <c r="K25" s="192"/>
      <c r="L25" s="197"/>
      <c r="M25" s="198"/>
      <c r="N25" s="197"/>
      <c r="O25" s="57"/>
      <c r="P25" s="34"/>
      <c r="Q25" s="25"/>
      <c r="R25" s="291"/>
    </row>
    <row r="26" spans="1:18" s="292" customFormat="1" ht="14.25" customHeight="1">
      <c r="A26" s="84"/>
      <c r="B26" s="363" t="s">
        <v>1</v>
      </c>
      <c r="C26" s="363" t="s">
        <v>1</v>
      </c>
      <c r="D26" s="41"/>
      <c r="E26" s="177"/>
      <c r="F26" s="177"/>
      <c r="G26" s="113" t="s">
        <v>0</v>
      </c>
      <c r="H26" s="113"/>
      <c r="I26" s="194"/>
      <c r="J26" s="428" t="s">
        <v>298</v>
      </c>
      <c r="K26" s="195"/>
      <c r="L26" s="197"/>
      <c r="M26" s="198"/>
      <c r="N26" s="197"/>
      <c r="O26" s="57"/>
      <c r="P26" s="34"/>
      <c r="Q26" s="25"/>
      <c r="R26" s="291"/>
    </row>
    <row r="27" spans="1:18" s="292" customFormat="1" ht="13.5" customHeight="1">
      <c r="A27" s="84">
        <v>6</v>
      </c>
      <c r="B27" s="362">
        <v>0</v>
      </c>
      <c r="C27" s="362">
        <v>0</v>
      </c>
      <c r="D27" s="40">
        <v>15</v>
      </c>
      <c r="E27" s="234" t="s">
        <v>112</v>
      </c>
      <c r="F27" s="383" t="s">
        <v>262</v>
      </c>
      <c r="G27" s="98" t="s">
        <v>44</v>
      </c>
      <c r="H27" s="234"/>
      <c r="I27" s="196"/>
      <c r="J27" s="197" t="s">
        <v>299</v>
      </c>
      <c r="K27" s="198"/>
      <c r="L27" s="197"/>
      <c r="M27" s="198"/>
      <c r="N27" s="197"/>
      <c r="O27" s="57"/>
      <c r="P27" s="34"/>
      <c r="Q27" s="25"/>
      <c r="R27" s="291"/>
    </row>
    <row r="28" spans="1:18" s="292" customFormat="1" ht="13.5" customHeight="1">
      <c r="A28" s="84"/>
      <c r="B28" s="311"/>
      <c r="C28" s="311"/>
      <c r="D28" s="41"/>
      <c r="E28" s="234" t="s">
        <v>48</v>
      </c>
      <c r="F28" s="383" t="s">
        <v>262</v>
      </c>
      <c r="G28" s="98" t="s">
        <v>44</v>
      </c>
      <c r="H28" s="234"/>
      <c r="I28" s="190"/>
      <c r="J28" s="197"/>
      <c r="K28" s="198"/>
      <c r="L28" s="199"/>
      <c r="M28" s="202"/>
      <c r="N28" s="197"/>
      <c r="O28" s="57"/>
      <c r="P28" s="34"/>
      <c r="Q28" s="25"/>
      <c r="R28" s="291"/>
    </row>
    <row r="29" spans="1:18" s="292" customFormat="1" ht="14.25" customHeight="1">
      <c r="A29" s="84"/>
      <c r="B29" s="311"/>
      <c r="C29" s="311"/>
      <c r="D29" s="41"/>
      <c r="E29" s="177"/>
      <c r="F29" s="177"/>
      <c r="G29" s="177"/>
      <c r="H29" s="177"/>
      <c r="I29" s="192"/>
      <c r="J29" s="197"/>
      <c r="K29" s="198"/>
      <c r="L29" s="452" t="s">
        <v>57</v>
      </c>
      <c r="M29" s="198"/>
      <c r="N29" s="197"/>
      <c r="O29" s="57"/>
      <c r="P29" s="34"/>
      <c r="Q29" s="25"/>
      <c r="R29" s="291"/>
    </row>
    <row r="30" spans="1:18" s="292" customFormat="1" ht="14.25" customHeight="1">
      <c r="A30" s="84"/>
      <c r="B30" s="311"/>
      <c r="C30" s="311"/>
      <c r="D30" s="41"/>
      <c r="E30" s="177"/>
      <c r="F30" s="177"/>
      <c r="G30" s="177"/>
      <c r="H30" s="177"/>
      <c r="I30" s="192"/>
      <c r="J30" s="192" t="s">
        <v>0</v>
      </c>
      <c r="K30" s="200"/>
      <c r="L30" s="428" t="s">
        <v>103</v>
      </c>
      <c r="M30" s="201"/>
      <c r="N30" s="197"/>
      <c r="O30" s="57"/>
      <c r="P30" s="34"/>
      <c r="Q30" s="25"/>
      <c r="R30" s="291"/>
    </row>
    <row r="31" spans="1:18" s="292" customFormat="1" ht="13.5" customHeight="1">
      <c r="A31" s="84">
        <v>7</v>
      </c>
      <c r="B31" s="362">
        <v>0</v>
      </c>
      <c r="C31" s="362">
        <v>79</v>
      </c>
      <c r="D31" s="40">
        <v>10</v>
      </c>
      <c r="E31" s="234" t="s">
        <v>96</v>
      </c>
      <c r="F31" s="405" t="s">
        <v>54</v>
      </c>
      <c r="G31" s="405" t="s">
        <v>55</v>
      </c>
      <c r="H31" s="234"/>
      <c r="I31" s="188"/>
      <c r="J31" s="197"/>
      <c r="K31" s="198"/>
      <c r="L31" s="197" t="s">
        <v>379</v>
      </c>
      <c r="M31" s="192"/>
      <c r="N31" s="197"/>
      <c r="O31" s="57"/>
      <c r="P31" s="34"/>
      <c r="Q31" s="25"/>
      <c r="R31" s="291"/>
    </row>
    <row r="32" spans="1:18" s="292" customFormat="1" ht="13.5" customHeight="1">
      <c r="A32" s="84"/>
      <c r="B32" s="34"/>
      <c r="C32" s="34"/>
      <c r="D32" s="41"/>
      <c r="E32" s="234" t="s">
        <v>97</v>
      </c>
      <c r="F32" s="234">
        <v>1</v>
      </c>
      <c r="G32" s="234" t="s">
        <v>44</v>
      </c>
      <c r="H32" s="234"/>
      <c r="I32" s="190"/>
      <c r="J32" s="197" t="s">
        <v>1</v>
      </c>
      <c r="K32" s="198"/>
      <c r="L32" s="197"/>
      <c r="M32" s="192"/>
      <c r="N32" s="197"/>
      <c r="O32" s="57"/>
      <c r="P32" s="34"/>
      <c r="Q32" s="25"/>
      <c r="R32" s="291"/>
    </row>
    <row r="33" spans="1:18" s="292" customFormat="1" ht="13.5" customHeight="1">
      <c r="A33" s="84"/>
      <c r="B33" s="34"/>
      <c r="C33" s="34"/>
      <c r="D33" s="41"/>
      <c r="E33" s="177"/>
      <c r="F33" s="177"/>
      <c r="G33" s="177"/>
      <c r="H33" s="177"/>
      <c r="I33" s="198"/>
      <c r="J33" s="191" t="s">
        <v>1</v>
      </c>
      <c r="K33" s="198"/>
      <c r="L33" s="197"/>
      <c r="M33" s="192"/>
      <c r="N33" s="197"/>
      <c r="O33" s="57"/>
      <c r="P33" s="34"/>
      <c r="Q33" s="25"/>
      <c r="R33" s="291"/>
    </row>
    <row r="34" spans="1:18" s="292" customFormat="1" ht="13.5" customHeight="1">
      <c r="A34" s="84"/>
      <c r="B34" s="363" t="s">
        <v>1</v>
      </c>
      <c r="C34" s="363" t="s">
        <v>1</v>
      </c>
      <c r="D34" s="41"/>
      <c r="E34" s="177"/>
      <c r="F34" s="177"/>
      <c r="G34" s="113" t="s">
        <v>0</v>
      </c>
      <c r="H34" s="113"/>
      <c r="I34" s="194"/>
      <c r="J34" s="428" t="s">
        <v>355</v>
      </c>
      <c r="K34" s="201"/>
      <c r="L34" s="197"/>
      <c r="M34" s="192"/>
      <c r="N34" s="197"/>
      <c r="O34" s="57"/>
      <c r="P34" s="34"/>
      <c r="Q34" s="25"/>
      <c r="R34" s="291"/>
    </row>
    <row r="35" spans="1:18" s="292" customFormat="1" ht="13.5" customHeight="1">
      <c r="A35" s="84">
        <v>8</v>
      </c>
      <c r="B35" s="362">
        <v>0</v>
      </c>
      <c r="C35" s="362">
        <v>0</v>
      </c>
      <c r="D35" s="40">
        <v>16</v>
      </c>
      <c r="E35" s="383" t="s">
        <v>381</v>
      </c>
      <c r="F35" s="384" t="s">
        <v>54</v>
      </c>
      <c r="G35" s="384" t="s">
        <v>55</v>
      </c>
      <c r="H35" s="234"/>
      <c r="I35" s="196"/>
      <c r="J35" s="197" t="s">
        <v>356</v>
      </c>
      <c r="K35" s="192"/>
      <c r="L35" s="197"/>
      <c r="M35" s="192"/>
      <c r="N35" s="197"/>
      <c r="O35" s="57"/>
      <c r="P35" s="454" t="s">
        <v>17</v>
      </c>
      <c r="Q35" s="25"/>
      <c r="R35" s="291"/>
    </row>
    <row r="36" spans="1:18" s="292" customFormat="1" ht="13.5" customHeight="1">
      <c r="A36" s="84"/>
      <c r="B36" s="311"/>
      <c r="C36" s="311"/>
      <c r="D36" s="41"/>
      <c r="E36" s="383" t="s">
        <v>350</v>
      </c>
      <c r="F36" s="383" t="s">
        <v>257</v>
      </c>
      <c r="G36" s="409" t="s">
        <v>258</v>
      </c>
      <c r="H36" s="234"/>
      <c r="I36" s="190"/>
      <c r="J36" s="197"/>
      <c r="K36" s="192"/>
      <c r="L36" s="199"/>
      <c r="M36" s="203"/>
      <c r="N36" s="197"/>
      <c r="O36" s="57"/>
      <c r="P36" s="454"/>
      <c r="Q36" s="25"/>
      <c r="R36" s="291"/>
    </row>
    <row r="37" spans="1:18" s="292" customFormat="1" ht="14.25" customHeight="1">
      <c r="A37" s="84"/>
      <c r="B37" s="311"/>
      <c r="C37" s="311"/>
      <c r="D37" s="41"/>
      <c r="E37" s="177"/>
      <c r="F37" s="177"/>
      <c r="G37" s="177"/>
      <c r="H37" s="177"/>
      <c r="I37" s="192"/>
      <c r="J37" s="197"/>
      <c r="K37" s="192"/>
      <c r="L37" s="197"/>
      <c r="M37" s="192"/>
      <c r="N37" s="192"/>
      <c r="O37" s="57"/>
      <c r="P37" s="452" t="s">
        <v>78</v>
      </c>
      <c r="Q37" s="36"/>
      <c r="R37" s="291"/>
    </row>
    <row r="38" spans="1:18" s="292" customFormat="1" ht="14.25" customHeight="1">
      <c r="A38" s="84"/>
      <c r="B38" s="311"/>
      <c r="C38" s="311"/>
      <c r="D38" s="41"/>
      <c r="E38" s="177"/>
      <c r="F38" s="177"/>
      <c r="G38" s="177"/>
      <c r="H38" s="177"/>
      <c r="I38" s="192"/>
      <c r="J38" s="197"/>
      <c r="K38" s="192"/>
      <c r="L38" s="197"/>
      <c r="M38" s="192"/>
      <c r="N38" s="192" t="s">
        <v>0</v>
      </c>
      <c r="O38" s="46"/>
      <c r="P38" s="428" t="s">
        <v>79</v>
      </c>
      <c r="Q38" s="37"/>
      <c r="R38" s="291"/>
    </row>
    <row r="39" spans="1:18" s="292" customFormat="1" ht="13.5" customHeight="1">
      <c r="A39" s="84">
        <v>9</v>
      </c>
      <c r="B39" s="362">
        <v>0</v>
      </c>
      <c r="C39" s="362">
        <v>46</v>
      </c>
      <c r="D39" s="40">
        <v>5</v>
      </c>
      <c r="E39" s="234" t="s">
        <v>86</v>
      </c>
      <c r="F39" s="384" t="s">
        <v>52</v>
      </c>
      <c r="G39" s="384" t="s">
        <v>53</v>
      </c>
      <c r="H39" s="234"/>
      <c r="I39" s="188"/>
      <c r="J39" s="197"/>
      <c r="K39" s="192"/>
      <c r="L39" s="197"/>
      <c r="M39" s="192"/>
      <c r="N39" s="197"/>
      <c r="O39" s="57"/>
      <c r="P39" s="197" t="s">
        <v>474</v>
      </c>
      <c r="Q39" s="25"/>
      <c r="R39" s="291"/>
    </row>
    <row r="40" spans="1:18" s="292" customFormat="1" ht="13.5" customHeight="1">
      <c r="A40" s="84"/>
      <c r="B40" s="34"/>
      <c r="C40" s="34"/>
      <c r="D40" s="41"/>
      <c r="E40" s="234" t="s">
        <v>87</v>
      </c>
      <c r="F40" s="424" t="s">
        <v>52</v>
      </c>
      <c r="G40" s="424" t="s">
        <v>53</v>
      </c>
      <c r="H40" s="234"/>
      <c r="I40" s="190"/>
      <c r="J40" s="197" t="s">
        <v>1</v>
      </c>
      <c r="K40" s="192"/>
      <c r="L40" s="197"/>
      <c r="M40" s="192"/>
      <c r="N40" s="197"/>
      <c r="O40" s="57"/>
      <c r="P40" s="69"/>
      <c r="Q40" s="38"/>
      <c r="R40" s="291"/>
    </row>
    <row r="41" spans="1:18" s="292" customFormat="1" ht="14.25" customHeight="1">
      <c r="A41" s="84"/>
      <c r="B41" s="34"/>
      <c r="C41" s="34"/>
      <c r="D41" s="41"/>
      <c r="E41" s="177"/>
      <c r="F41" s="177"/>
      <c r="G41" s="177"/>
      <c r="H41" s="177"/>
      <c r="I41" s="198"/>
      <c r="J41" s="191" t="s">
        <v>1</v>
      </c>
      <c r="K41" s="192"/>
      <c r="L41" s="197"/>
      <c r="M41" s="192"/>
      <c r="N41" s="197"/>
      <c r="O41" s="57"/>
      <c r="P41" s="69"/>
      <c r="Q41" s="25"/>
      <c r="R41" s="291"/>
    </row>
    <row r="42" spans="1:18" s="292" customFormat="1" ht="14.25" customHeight="1">
      <c r="A42" s="84"/>
      <c r="B42" s="363" t="s">
        <v>1</v>
      </c>
      <c r="C42" s="363" t="s">
        <v>1</v>
      </c>
      <c r="D42" s="41"/>
      <c r="E42" s="177"/>
      <c r="F42" s="177"/>
      <c r="G42" s="113" t="s">
        <v>0</v>
      </c>
      <c r="H42" s="113"/>
      <c r="I42" s="194"/>
      <c r="J42" s="428" t="s">
        <v>357</v>
      </c>
      <c r="K42" s="195"/>
      <c r="L42" s="197"/>
      <c r="M42" s="192"/>
      <c r="N42" s="197"/>
      <c r="O42" s="57"/>
      <c r="P42" s="34"/>
      <c r="Q42" s="25"/>
      <c r="R42" s="291"/>
    </row>
    <row r="43" spans="1:18" s="292" customFormat="1" ht="13.5" customHeight="1">
      <c r="A43" s="84">
        <v>10</v>
      </c>
      <c r="B43" s="362">
        <v>0</v>
      </c>
      <c r="C43" s="362">
        <v>58</v>
      </c>
      <c r="D43" s="40">
        <v>8</v>
      </c>
      <c r="E43" s="383" t="s">
        <v>466</v>
      </c>
      <c r="F43" s="234" t="s">
        <v>126</v>
      </c>
      <c r="G43" s="234" t="s">
        <v>46</v>
      </c>
      <c r="H43" s="234"/>
      <c r="I43" s="196"/>
      <c r="J43" s="197" t="s">
        <v>358</v>
      </c>
      <c r="K43" s="198"/>
      <c r="L43" s="197"/>
      <c r="M43" s="192"/>
      <c r="N43" s="197"/>
      <c r="O43" s="57"/>
      <c r="P43" s="34"/>
      <c r="Q43" s="25"/>
      <c r="R43" s="291"/>
    </row>
    <row r="44" spans="1:18" s="292" customFormat="1" ht="13.5" customHeight="1">
      <c r="A44" s="84"/>
      <c r="B44" s="311"/>
      <c r="C44" s="311"/>
      <c r="D44" s="41"/>
      <c r="E44" s="383" t="s">
        <v>376</v>
      </c>
      <c r="F44" s="234" t="s">
        <v>54</v>
      </c>
      <c r="G44" s="234" t="s">
        <v>55</v>
      </c>
      <c r="H44" s="234"/>
      <c r="I44" s="190"/>
      <c r="J44" s="197"/>
      <c r="K44" s="198"/>
      <c r="L44" s="199"/>
      <c r="M44" s="203"/>
      <c r="N44" s="197"/>
      <c r="O44" s="57"/>
      <c r="P44" s="34"/>
      <c r="Q44" s="25"/>
      <c r="R44" s="291"/>
    </row>
    <row r="45" spans="1:18" s="292" customFormat="1" ht="14.25" customHeight="1">
      <c r="A45" s="84"/>
      <c r="B45" s="311"/>
      <c r="C45" s="311"/>
      <c r="D45" s="41"/>
      <c r="E45" s="177"/>
      <c r="F45" s="177"/>
      <c r="G45" s="177"/>
      <c r="H45" s="177"/>
      <c r="I45" s="192"/>
      <c r="J45" s="197"/>
      <c r="K45" s="198"/>
      <c r="L45" s="452" t="s">
        <v>470</v>
      </c>
      <c r="M45" s="192"/>
      <c r="N45" s="197"/>
      <c r="O45" s="57"/>
      <c r="P45" s="34"/>
      <c r="Q45" s="25"/>
      <c r="R45" s="291"/>
    </row>
    <row r="46" spans="1:18" s="292" customFormat="1" ht="14.25" customHeight="1">
      <c r="A46" s="84"/>
      <c r="B46" s="311"/>
      <c r="C46" s="311"/>
      <c r="D46" s="41"/>
      <c r="E46" s="177"/>
      <c r="F46" s="177"/>
      <c r="G46" s="177"/>
      <c r="H46" s="177"/>
      <c r="I46" s="192"/>
      <c r="J46" s="192" t="s">
        <v>0</v>
      </c>
      <c r="K46" s="200"/>
      <c r="L46" s="428" t="s">
        <v>376</v>
      </c>
      <c r="M46" s="195"/>
      <c r="N46" s="197"/>
      <c r="O46" s="57"/>
      <c r="P46" s="34"/>
      <c r="Q46" s="25"/>
      <c r="R46" s="291"/>
    </row>
    <row r="47" spans="1:18" s="292" customFormat="1" ht="13.5" customHeight="1">
      <c r="A47" s="84">
        <v>11</v>
      </c>
      <c r="B47" s="362">
        <v>0</v>
      </c>
      <c r="C47" s="362">
        <v>54</v>
      </c>
      <c r="D47" s="40">
        <v>6</v>
      </c>
      <c r="E47" s="234" t="s">
        <v>59</v>
      </c>
      <c r="F47" s="384" t="s">
        <v>60</v>
      </c>
      <c r="G47" s="384" t="s">
        <v>56</v>
      </c>
      <c r="H47" s="234"/>
      <c r="I47" s="188"/>
      <c r="J47" s="197"/>
      <c r="K47" s="198"/>
      <c r="L47" s="197" t="s">
        <v>369</v>
      </c>
      <c r="M47" s="198"/>
      <c r="N47" s="197"/>
      <c r="O47" s="57"/>
      <c r="P47" s="34"/>
      <c r="Q47" s="25"/>
      <c r="R47" s="291"/>
    </row>
    <row r="48" spans="1:18" s="292" customFormat="1" ht="13.5" customHeight="1">
      <c r="A48" s="84"/>
      <c r="B48" s="34"/>
      <c r="C48" s="34"/>
      <c r="D48" s="41"/>
      <c r="E48" s="234" t="s">
        <v>88</v>
      </c>
      <c r="F48" s="234" t="s">
        <v>60</v>
      </c>
      <c r="G48" s="234" t="s">
        <v>56</v>
      </c>
      <c r="H48" s="234"/>
      <c r="I48" s="190"/>
      <c r="J48" s="197" t="s">
        <v>1</v>
      </c>
      <c r="K48" s="198"/>
      <c r="L48" s="197"/>
      <c r="M48" s="198"/>
      <c r="N48" s="197"/>
      <c r="O48" s="57"/>
      <c r="P48" s="34"/>
      <c r="Q48" s="25"/>
      <c r="R48" s="291"/>
    </row>
    <row r="49" spans="1:18" s="292" customFormat="1" ht="14.25" customHeight="1">
      <c r="A49" s="84"/>
      <c r="B49" s="34"/>
      <c r="C49" s="34"/>
      <c r="D49" s="41"/>
      <c r="E49" s="177"/>
      <c r="F49" s="177"/>
      <c r="G49" s="177"/>
      <c r="H49" s="177"/>
      <c r="I49" s="198"/>
      <c r="J49" s="191" t="s">
        <v>1</v>
      </c>
      <c r="K49" s="198"/>
      <c r="L49" s="197"/>
      <c r="M49" s="198"/>
      <c r="N49" s="197"/>
      <c r="O49" s="57"/>
      <c r="P49" s="34"/>
      <c r="Q49" s="25"/>
      <c r="R49" s="291"/>
    </row>
    <row r="50" spans="1:18" s="292" customFormat="1" ht="14.25" customHeight="1">
      <c r="A50" s="84"/>
      <c r="B50" s="363" t="s">
        <v>1</v>
      </c>
      <c r="C50" s="363" t="s">
        <v>1</v>
      </c>
      <c r="D50" s="41"/>
      <c r="E50" s="177"/>
      <c r="F50" s="177"/>
      <c r="G50" s="113" t="s">
        <v>0</v>
      </c>
      <c r="H50" s="113"/>
      <c r="I50" s="194"/>
      <c r="J50" s="428" t="s">
        <v>359</v>
      </c>
      <c r="K50" s="201"/>
      <c r="L50" s="197"/>
      <c r="M50" s="198"/>
      <c r="N50" s="197"/>
      <c r="O50" s="57"/>
      <c r="P50" s="34"/>
      <c r="Q50" s="25"/>
      <c r="R50" s="291"/>
    </row>
    <row r="51" spans="1:18" s="292" customFormat="1" ht="13.5" customHeight="1">
      <c r="A51" s="84">
        <v>12</v>
      </c>
      <c r="B51" s="362" t="s">
        <v>119</v>
      </c>
      <c r="C51" s="362">
        <v>38</v>
      </c>
      <c r="D51" s="40">
        <v>3</v>
      </c>
      <c r="E51" s="234" t="s">
        <v>80</v>
      </c>
      <c r="F51" s="234" t="s">
        <v>49</v>
      </c>
      <c r="G51" s="234" t="s">
        <v>44</v>
      </c>
      <c r="H51" s="234"/>
      <c r="I51" s="196"/>
      <c r="J51" s="448" t="s">
        <v>360</v>
      </c>
      <c r="K51" s="192"/>
      <c r="L51" s="197"/>
      <c r="M51" s="198"/>
      <c r="N51" s="197"/>
      <c r="O51" s="57"/>
      <c r="P51" s="34"/>
      <c r="Q51" s="25"/>
      <c r="R51" s="291"/>
    </row>
    <row r="52" spans="1:18" s="292" customFormat="1" ht="13.5" customHeight="1">
      <c r="A52" s="84"/>
      <c r="B52" s="311"/>
      <c r="C52" s="311"/>
      <c r="D52" s="41"/>
      <c r="E52" s="234" t="s">
        <v>81</v>
      </c>
      <c r="F52" s="234" t="s">
        <v>49</v>
      </c>
      <c r="G52" s="234" t="s">
        <v>44</v>
      </c>
      <c r="H52" s="234"/>
      <c r="I52" s="190"/>
      <c r="J52" s="197"/>
      <c r="K52" s="192"/>
      <c r="L52" s="199"/>
      <c r="M52" s="202"/>
      <c r="N52" s="197"/>
      <c r="O52" s="57"/>
      <c r="P52" s="34"/>
      <c r="Q52" s="25"/>
      <c r="R52" s="291"/>
    </row>
    <row r="53" spans="1:18" s="292" customFormat="1" ht="14.25" customHeight="1">
      <c r="A53" s="84"/>
      <c r="B53" s="311"/>
      <c r="C53" s="311"/>
      <c r="D53" s="41"/>
      <c r="E53" s="177"/>
      <c r="F53" s="177"/>
      <c r="G53" s="177"/>
      <c r="H53" s="177"/>
      <c r="I53" s="192"/>
      <c r="J53" s="197"/>
      <c r="K53" s="192"/>
      <c r="L53" s="197"/>
      <c r="M53" s="198"/>
      <c r="N53" s="452" t="s">
        <v>78</v>
      </c>
      <c r="O53" s="57"/>
      <c r="P53" s="34"/>
      <c r="Q53" s="25"/>
      <c r="R53" s="291"/>
    </row>
    <row r="54" spans="1:18" s="292" customFormat="1" ht="14.25" customHeight="1">
      <c r="A54" s="84"/>
      <c r="B54" s="311"/>
      <c r="C54" s="311"/>
      <c r="D54" s="41"/>
      <c r="E54" s="177"/>
      <c r="F54" s="177"/>
      <c r="G54" s="177"/>
      <c r="H54" s="177"/>
      <c r="I54" s="192"/>
      <c r="J54" s="197"/>
      <c r="K54" s="192"/>
      <c r="L54" s="192" t="s">
        <v>0</v>
      </c>
      <c r="M54" s="200"/>
      <c r="N54" s="428" t="s">
        <v>79</v>
      </c>
      <c r="O54" s="58"/>
      <c r="P54" s="34"/>
      <c r="Q54" s="25"/>
      <c r="R54" s="291"/>
    </row>
    <row r="55" spans="1:18" s="292" customFormat="1" ht="13.5" customHeight="1">
      <c r="A55" s="84">
        <v>13</v>
      </c>
      <c r="B55" s="362">
        <v>0</v>
      </c>
      <c r="C55" s="362">
        <v>56</v>
      </c>
      <c r="D55" s="40">
        <v>7</v>
      </c>
      <c r="E55" s="234" t="s">
        <v>89</v>
      </c>
      <c r="F55" s="234" t="s">
        <v>126</v>
      </c>
      <c r="G55" s="234" t="s">
        <v>46</v>
      </c>
      <c r="H55" s="234"/>
      <c r="I55" s="188"/>
      <c r="J55" s="197"/>
      <c r="K55" s="192"/>
      <c r="L55" s="197"/>
      <c r="M55" s="198"/>
      <c r="N55" s="197" t="s">
        <v>468</v>
      </c>
      <c r="O55" s="35"/>
      <c r="P55" s="34"/>
      <c r="Q55" s="25"/>
      <c r="R55" s="291"/>
    </row>
    <row r="56" spans="1:18" s="292" customFormat="1" ht="13.5" customHeight="1">
      <c r="A56" s="84"/>
      <c r="B56" s="34"/>
      <c r="C56" s="34"/>
      <c r="D56" s="41"/>
      <c r="E56" s="234" t="s">
        <v>90</v>
      </c>
      <c r="F56" s="234" t="s">
        <v>126</v>
      </c>
      <c r="G56" s="234" t="s">
        <v>46</v>
      </c>
      <c r="H56" s="234"/>
      <c r="I56" s="190"/>
      <c r="J56" s="197" t="s">
        <v>1</v>
      </c>
      <c r="K56" s="192"/>
      <c r="L56" s="197"/>
      <c r="M56" s="198"/>
      <c r="N56" s="197"/>
      <c r="O56" s="35"/>
      <c r="P56" s="34"/>
      <c r="Q56" s="25"/>
      <c r="R56" s="291"/>
    </row>
    <row r="57" spans="1:18" s="292" customFormat="1" ht="14.25" customHeight="1">
      <c r="A57" s="84"/>
      <c r="B57" s="34"/>
      <c r="C57" s="34"/>
      <c r="D57" s="41"/>
      <c r="E57" s="177"/>
      <c r="F57" s="177"/>
      <c r="G57" s="177"/>
      <c r="H57" s="177"/>
      <c r="I57" s="198"/>
      <c r="J57" s="191" t="s">
        <v>1</v>
      </c>
      <c r="K57" s="192"/>
      <c r="L57" s="197"/>
      <c r="M57" s="198"/>
      <c r="N57" s="197"/>
      <c r="O57" s="35"/>
      <c r="P57" s="34"/>
      <c r="Q57" s="25"/>
      <c r="R57" s="291"/>
    </row>
    <row r="58" spans="1:18" s="292" customFormat="1" ht="14.25" customHeight="1">
      <c r="A58" s="84"/>
      <c r="B58" s="363" t="s">
        <v>1</v>
      </c>
      <c r="C58" s="363" t="s">
        <v>1</v>
      </c>
      <c r="D58" s="41"/>
      <c r="E58" s="177"/>
      <c r="F58" s="177"/>
      <c r="G58" s="113" t="s">
        <v>0</v>
      </c>
      <c r="H58" s="113"/>
      <c r="I58" s="194"/>
      <c r="J58" s="428" t="s">
        <v>361</v>
      </c>
      <c r="K58" s="195"/>
      <c r="L58" s="197"/>
      <c r="M58" s="198"/>
      <c r="N58" s="197"/>
      <c r="O58" s="35"/>
      <c r="P58" s="34"/>
      <c r="Q58" s="25"/>
      <c r="R58" s="291"/>
    </row>
    <row r="59" spans="1:18" s="292" customFormat="1" ht="13.5" customHeight="1">
      <c r="A59" s="84">
        <v>14</v>
      </c>
      <c r="B59" s="362">
        <v>0</v>
      </c>
      <c r="C59" s="362">
        <v>0</v>
      </c>
      <c r="D59" s="40">
        <v>13</v>
      </c>
      <c r="E59" s="234" t="s">
        <v>100</v>
      </c>
      <c r="F59" s="234" t="s">
        <v>64</v>
      </c>
      <c r="G59" s="234" t="s">
        <v>44</v>
      </c>
      <c r="H59" s="234"/>
      <c r="I59" s="196"/>
      <c r="J59" s="197" t="s">
        <v>362</v>
      </c>
      <c r="K59" s="198"/>
      <c r="L59" s="197"/>
      <c r="M59" s="198"/>
      <c r="N59" s="197"/>
      <c r="O59" s="35"/>
      <c r="P59" s="34"/>
      <c r="Q59" s="25"/>
      <c r="R59" s="291"/>
    </row>
    <row r="60" spans="1:18" s="292" customFormat="1" ht="13.5" customHeight="1">
      <c r="A60" s="84"/>
      <c r="B60" s="311"/>
      <c r="C60" s="311"/>
      <c r="D60" s="41"/>
      <c r="E60" s="234" t="s">
        <v>102</v>
      </c>
      <c r="F60" s="234" t="s">
        <v>64</v>
      </c>
      <c r="G60" s="234" t="s">
        <v>44</v>
      </c>
      <c r="H60" s="234"/>
      <c r="I60" s="190"/>
      <c r="J60" s="197"/>
      <c r="K60" s="198"/>
      <c r="L60" s="199"/>
      <c r="M60" s="202"/>
      <c r="N60" s="197"/>
      <c r="O60" s="35"/>
      <c r="P60" s="34"/>
      <c r="Q60" s="25"/>
      <c r="R60" s="291"/>
    </row>
    <row r="61" spans="1:18" s="292" customFormat="1" ht="14.25" customHeight="1">
      <c r="A61" s="84"/>
      <c r="B61" s="311"/>
      <c r="C61" s="311"/>
      <c r="D61" s="41"/>
      <c r="E61" s="177"/>
      <c r="F61" s="177"/>
      <c r="G61" s="177"/>
      <c r="H61" s="177"/>
      <c r="I61" s="192"/>
      <c r="J61" s="197"/>
      <c r="K61" s="198"/>
      <c r="L61" s="452" t="s">
        <v>78</v>
      </c>
      <c r="M61" s="198"/>
      <c r="N61" s="197"/>
      <c r="O61" s="35"/>
      <c r="P61" s="34"/>
      <c r="Q61" s="25"/>
      <c r="R61" s="291"/>
    </row>
    <row r="62" spans="1:18" s="292" customFormat="1" ht="14.25" customHeight="1">
      <c r="A62" s="84"/>
      <c r="B62" s="311"/>
      <c r="C62" s="311"/>
      <c r="D62" s="41"/>
      <c r="E62" s="177"/>
      <c r="F62" s="177"/>
      <c r="G62" s="177"/>
      <c r="H62" s="177"/>
      <c r="I62" s="192"/>
      <c r="J62" s="192" t="s">
        <v>0</v>
      </c>
      <c r="K62" s="200"/>
      <c r="L62" s="428" t="s">
        <v>79</v>
      </c>
      <c r="M62" s="201"/>
      <c r="N62" s="197"/>
      <c r="O62" s="35"/>
      <c r="P62" s="34"/>
      <c r="Q62" s="25"/>
      <c r="R62" s="291"/>
    </row>
    <row r="63" spans="1:18" s="292" customFormat="1" ht="13.5" customHeight="1">
      <c r="A63" s="84">
        <v>15</v>
      </c>
      <c r="B63" s="362">
        <v>0</v>
      </c>
      <c r="C63" s="362">
        <v>77</v>
      </c>
      <c r="D63" s="40">
        <v>9</v>
      </c>
      <c r="E63" s="234" t="s">
        <v>51</v>
      </c>
      <c r="F63" s="422" t="s">
        <v>52</v>
      </c>
      <c r="G63" s="422" t="s">
        <v>53</v>
      </c>
      <c r="H63" s="385"/>
      <c r="I63" s="237"/>
      <c r="J63" s="197"/>
      <c r="K63" s="198"/>
      <c r="L63" s="197" t="s">
        <v>380</v>
      </c>
      <c r="M63" s="192"/>
      <c r="N63" s="197"/>
      <c r="O63" s="35"/>
      <c r="P63" s="34"/>
      <c r="Q63" s="25"/>
      <c r="R63" s="291"/>
    </row>
    <row r="64" spans="1:18" s="292" customFormat="1" ht="13.5" customHeight="1">
      <c r="A64" s="84"/>
      <c r="B64" s="34"/>
      <c r="C64" s="34"/>
      <c r="D64" s="41"/>
      <c r="E64" s="234" t="s">
        <v>93</v>
      </c>
      <c r="F64" s="424" t="s">
        <v>150</v>
      </c>
      <c r="G64" s="424" t="s">
        <v>53</v>
      </c>
      <c r="H64" s="386"/>
      <c r="I64" s="387"/>
      <c r="J64" s="197" t="s">
        <v>1</v>
      </c>
      <c r="K64" s="198"/>
      <c r="L64" s="197"/>
      <c r="M64" s="192"/>
      <c r="N64" s="197"/>
      <c r="O64" s="35"/>
      <c r="P64" s="34"/>
      <c r="Q64" s="25"/>
      <c r="R64" s="291"/>
    </row>
    <row r="65" spans="1:18" s="292" customFormat="1" ht="14.25" customHeight="1">
      <c r="A65" s="84"/>
      <c r="B65" s="34"/>
      <c r="C65" s="34"/>
      <c r="D65" s="41"/>
      <c r="E65" s="177"/>
      <c r="F65" s="177"/>
      <c r="G65" s="177"/>
      <c r="H65" s="177"/>
      <c r="I65" s="198"/>
      <c r="J65" s="191" t="s">
        <v>1</v>
      </c>
      <c r="K65" s="198"/>
      <c r="L65" s="197"/>
      <c r="M65" s="192"/>
      <c r="N65" s="197"/>
      <c r="O65" s="35"/>
      <c r="P65" s="34"/>
      <c r="Q65" s="25"/>
      <c r="R65" s="291"/>
    </row>
    <row r="66" spans="1:18" s="292" customFormat="1" ht="14.25" customHeight="1">
      <c r="A66" s="84"/>
      <c r="B66" s="363" t="s">
        <v>1</v>
      </c>
      <c r="C66" s="363" t="s">
        <v>1</v>
      </c>
      <c r="D66" s="41"/>
      <c r="E66" s="177"/>
      <c r="F66" s="177"/>
      <c r="G66" s="113" t="s">
        <v>0</v>
      </c>
      <c r="H66" s="113"/>
      <c r="I66" s="194"/>
      <c r="J66" s="428" t="s">
        <v>363</v>
      </c>
      <c r="K66" s="201"/>
      <c r="L66" s="197"/>
      <c r="M66" s="192"/>
      <c r="N66" s="197"/>
      <c r="O66" s="35"/>
      <c r="P66" s="34"/>
      <c r="Q66" s="25"/>
      <c r="R66" s="291"/>
    </row>
    <row r="67" spans="1:18" s="292" customFormat="1" ht="13.5" customHeight="1">
      <c r="A67" s="84">
        <v>16</v>
      </c>
      <c r="B67" s="362" t="s">
        <v>122</v>
      </c>
      <c r="C67" s="362">
        <v>33</v>
      </c>
      <c r="D67" s="40">
        <v>2</v>
      </c>
      <c r="E67" s="383" t="s">
        <v>382</v>
      </c>
      <c r="F67" s="234" t="s">
        <v>82</v>
      </c>
      <c r="G67" s="234" t="s">
        <v>44</v>
      </c>
      <c r="H67" s="234"/>
      <c r="I67" s="196"/>
      <c r="J67" s="197" t="s">
        <v>356</v>
      </c>
      <c r="K67" s="192"/>
      <c r="L67" s="197"/>
      <c r="M67" s="192"/>
      <c r="N67" s="197"/>
      <c r="O67" s="35"/>
      <c r="P67" s="34"/>
      <c r="Q67" s="25"/>
      <c r="R67" s="291"/>
    </row>
    <row r="68" spans="1:18" s="292" customFormat="1" ht="13.5" customHeight="1">
      <c r="A68" s="84"/>
      <c r="B68" s="311"/>
      <c r="C68" s="311"/>
      <c r="D68" s="41"/>
      <c r="E68" s="383" t="s">
        <v>383</v>
      </c>
      <c r="F68" s="234" t="s">
        <v>125</v>
      </c>
      <c r="G68" s="234" t="s">
        <v>44</v>
      </c>
      <c r="H68" s="234"/>
      <c r="I68" s="190"/>
      <c r="J68" s="197"/>
      <c r="K68" s="192"/>
      <c r="L68" s="199"/>
      <c r="M68" s="203"/>
      <c r="N68" s="197"/>
      <c r="O68" s="35"/>
      <c r="P68" s="34"/>
      <c r="Q68" s="25"/>
      <c r="R68" s="291"/>
    </row>
    <row r="69" spans="1:18" s="292" customFormat="1" ht="9" customHeight="1">
      <c r="A69" s="152"/>
      <c r="B69" s="151"/>
      <c r="C69" s="151"/>
      <c r="D69" s="49"/>
      <c r="E69" s="315"/>
      <c r="F69" s="315"/>
      <c r="G69" s="315"/>
      <c r="H69" s="315"/>
      <c r="I69" s="39"/>
      <c r="J69" s="73"/>
      <c r="K69" s="26"/>
      <c r="L69" s="73"/>
      <c r="M69" s="26"/>
      <c r="N69" s="73"/>
      <c r="O69" s="26"/>
      <c r="P69" s="73"/>
      <c r="Q69" s="26"/>
      <c r="R69" s="291"/>
    </row>
    <row r="70" spans="1:18" s="292" customFormat="1" ht="6" customHeight="1">
      <c r="A70" s="152"/>
      <c r="B70" s="151"/>
      <c r="C70" s="151"/>
      <c r="D70" s="148"/>
      <c r="E70" s="235"/>
      <c r="F70" s="235"/>
      <c r="G70" s="235"/>
      <c r="H70" s="235"/>
      <c r="I70" s="39"/>
      <c r="J70" s="73"/>
      <c r="K70" s="26"/>
      <c r="L70" s="30"/>
      <c r="M70" s="31"/>
      <c r="N70" s="30"/>
      <c r="O70" s="31"/>
      <c r="P70" s="30"/>
      <c r="Q70" s="31"/>
      <c r="R70" s="291"/>
    </row>
    <row r="71" ht="12.75">
      <c r="B71" s="311"/>
    </row>
    <row r="72" ht="12.75">
      <c r="B72" s="311"/>
    </row>
    <row r="73" ht="12.75">
      <c r="B73" s="311"/>
    </row>
  </sheetData>
  <mergeCells count="1">
    <mergeCell ref="P35:P36"/>
  </mergeCells>
  <conditionalFormatting sqref="J30 L22 N38 J62 J46 L54 J14">
    <cfRule type="expression" priority="1" dxfId="0" stopIfTrue="1">
      <formula>AND($N$1="CU",J14="Umpire")</formula>
    </cfRule>
    <cfRule type="expression" priority="2" dxfId="1" stopIfTrue="1">
      <formula>AND($N$1="CU",J14&lt;&gt;"Umpire",K14&lt;&gt;"")</formula>
    </cfRule>
    <cfRule type="expression" priority="3" dxfId="2" stopIfTrue="1">
      <formula>AND($N$1="CU",J14&lt;&gt;"Umpire")</formula>
    </cfRule>
  </conditionalFormatting>
  <conditionalFormatting sqref="L13 L29 L45 L61 J65 N21 J9 J17 J25 J33 J41 J49 J57 N53 P37">
    <cfRule type="expression" priority="4" dxfId="3" stopIfTrue="1">
      <formula>I10="as"</formula>
    </cfRule>
    <cfRule type="expression" priority="5" dxfId="3" stopIfTrue="1">
      <formula>I10="bs"</formula>
    </cfRule>
  </conditionalFormatting>
  <conditionalFormatting sqref="L14 N54 L46 L30 L62 N22 J10 J18 J26 J34 J42 J50 J58 J66 P38">
    <cfRule type="expression" priority="6" dxfId="3" stopIfTrue="1">
      <formula>I10="as"</formula>
    </cfRule>
    <cfRule type="expression" priority="7" dxfId="3" stopIfTrue="1">
      <formula>I10="bs"</formula>
    </cfRule>
  </conditionalFormatting>
  <conditionalFormatting sqref="J7 B15 B18:B19 B7 B10:B11 B23 B26:B27 B31 B34:B35 B47 B50:B51 B39 B42:B43 B55 B58:B59 B63 B66:B67">
    <cfRule type="cellIs" priority="8" dxfId="5" operator="equal" stopIfTrue="1">
      <formula>"DA"</formula>
    </cfRule>
  </conditionalFormatting>
  <conditionalFormatting sqref="I42 I50 I58 I66 K62 K46 M54 O38 I10 I18 I26 I34 K30 K14 M22">
    <cfRule type="expression" priority="9" dxfId="4" stopIfTrue="1">
      <formula>$N$1="CU"</formula>
    </cfRule>
  </conditionalFormatting>
  <conditionalFormatting sqref="G10:H10 G18:H18 G34:H34 G50:H50 G26:H26 G42:H42 G58:H58 G66:H66">
    <cfRule type="expression" priority="10" dxfId="0" stopIfTrue="1">
      <formula>AND($N$1="CU",G10="Umpire")</formula>
    </cfRule>
    <cfRule type="expression" priority="11" dxfId="1" stopIfTrue="1">
      <formula>AND($N$1="CU",G10&lt;&gt;"Umpire",#REF!&lt;&gt;"")</formula>
    </cfRule>
    <cfRule type="expression" priority="12" dxfId="2" stopIfTrue="1">
      <formula>AND($N$1="CU",G10&lt;&gt;"Umpire")</formula>
    </cfRule>
  </conditionalFormatting>
  <conditionalFormatting sqref="E23 E11 E59 E31 E39 E51 E43 E47 E7 E19 E63 E15 E55 E67 E35 E27">
    <cfRule type="cellIs" priority="13" dxfId="6" operator="equal" stopIfTrue="1">
      <formula>"Bye"</formula>
    </cfRule>
  </conditionalFormatting>
  <dataValidations count="1">
    <dataValidation type="list" allowBlank="1" showInputMessage="1" sqref="J62 G42:H42 G58:H58 G34:H34 G26:H26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2" r:id="rId2"/>
  <drawing r:id="rId1"/>
</worksheet>
</file>

<file path=xl/worksheets/sheet7.xml><?xml version="1.0" encoding="utf-8"?>
<worksheet xmlns="http://schemas.openxmlformats.org/spreadsheetml/2006/main" xmlns:r="http://schemas.openxmlformats.org/officeDocument/2006/relationships">
  <sheetPr codeName="Sheet57">
    <tabColor indexed="10"/>
    <pageSetUpPr fitToPage="1"/>
  </sheetPr>
  <dimension ref="A1:T72"/>
  <sheetViews>
    <sheetView showGridLines="0" showZeros="0" workbookViewId="0" topLeftCell="A13">
      <selection activeCell="K81" sqref="K81"/>
    </sheetView>
  </sheetViews>
  <sheetFormatPr defaultColWidth="9.140625" defaultRowHeight="12.75"/>
  <cols>
    <col min="1" max="1" width="3.28125" style="72" customWidth="1"/>
    <col min="2" max="2" width="3.57421875" style="311" customWidth="1"/>
    <col min="3" max="3" width="7.7109375" style="311" customWidth="1"/>
    <col min="4" max="4" width="1.7109375" style="320" customWidth="1"/>
    <col min="5" max="5" width="10.7109375" style="311" customWidth="1"/>
    <col min="6" max="6" width="11.140625" style="311" customWidth="1"/>
    <col min="7" max="7" width="8.421875" style="72" customWidth="1"/>
    <col min="8" max="8" width="1.1484375" style="72" customWidth="1"/>
    <col min="9" max="9" width="1.7109375" style="11" customWidth="1"/>
    <col min="10" max="10" width="10.7109375" style="72" customWidth="1"/>
    <col min="11" max="11" width="1.7109375" style="11" customWidth="1"/>
    <col min="12" max="12" width="10.7109375" style="72" customWidth="1"/>
    <col min="13" max="13" width="4.8515625" style="12" customWidth="1"/>
    <col min="14" max="14" width="10.7109375" style="72" customWidth="1"/>
    <col min="15" max="15" width="1.7109375" style="11" customWidth="1"/>
    <col min="16" max="16" width="10.7109375" style="72" customWidth="1"/>
    <col min="17" max="17" width="1.7109375" style="12" customWidth="1"/>
    <col min="18" max="18" width="9.140625" style="72" customWidth="1"/>
    <col min="19" max="19" width="8.7109375" style="72" customWidth="1"/>
    <col min="20" max="20" width="8.8515625" style="72" hidden="1" customWidth="1"/>
    <col min="21" max="21" width="5.7109375" style="72" customWidth="1"/>
    <col min="22" max="16384" width="9.140625" style="72" customWidth="1"/>
  </cols>
  <sheetData>
    <row r="1" spans="1:16" s="13" customFormat="1" ht="21.75" customHeight="1">
      <c r="A1" s="251" t="s">
        <v>129</v>
      </c>
      <c r="B1" s="255"/>
      <c r="C1" s="274"/>
      <c r="D1" s="42"/>
      <c r="E1" s="164"/>
      <c r="F1" s="164"/>
      <c r="G1" s="14"/>
      <c r="H1" s="14"/>
      <c r="I1" s="15"/>
      <c r="J1" s="256"/>
      <c r="K1" s="256"/>
      <c r="L1" s="185"/>
      <c r="M1" s="15"/>
      <c r="N1" s="15" t="s">
        <v>1</v>
      </c>
      <c r="O1" s="15"/>
      <c r="P1" s="164"/>
    </row>
    <row r="2" spans="1:17" ht="17.25" customHeight="1">
      <c r="A2" s="250" t="s">
        <v>130</v>
      </c>
      <c r="B2" s="257"/>
      <c r="C2" s="258"/>
      <c r="D2" s="259"/>
      <c r="E2" s="258"/>
      <c r="F2" s="258"/>
      <c r="G2" s="71"/>
      <c r="H2" s="71"/>
      <c r="I2" s="16"/>
      <c r="J2" s="256"/>
      <c r="K2" s="256"/>
      <c r="L2" s="256"/>
      <c r="M2" s="16"/>
      <c r="N2" s="71"/>
      <c r="O2" s="16"/>
      <c r="P2" s="165"/>
      <c r="Q2" s="72"/>
    </row>
    <row r="3" spans="1:16" s="59" customFormat="1" ht="15" customHeight="1">
      <c r="A3" s="252" t="s">
        <v>19</v>
      </c>
      <c r="B3" s="262"/>
      <c r="C3" s="63"/>
      <c r="D3" s="252"/>
      <c r="E3" s="240" t="s">
        <v>20</v>
      </c>
      <c r="F3" s="236"/>
      <c r="G3" s="343" t="s">
        <v>7</v>
      </c>
      <c r="H3" s="326" t="s">
        <v>39</v>
      </c>
      <c r="I3" s="326"/>
      <c r="J3" s="240"/>
      <c r="K3" s="263"/>
      <c r="L3" s="252"/>
      <c r="M3" s="263"/>
      <c r="N3" s="240" t="s">
        <v>21</v>
      </c>
      <c r="O3" s="264"/>
      <c r="P3" s="265"/>
    </row>
    <row r="4" spans="1:16" s="59" customFormat="1" ht="19.5" customHeight="1" thickBot="1">
      <c r="A4" s="272" t="s">
        <v>131</v>
      </c>
      <c r="B4" s="283"/>
      <c r="C4" s="283"/>
      <c r="D4" s="266"/>
      <c r="E4" s="369" t="s">
        <v>43</v>
      </c>
      <c r="F4" s="369"/>
      <c r="G4" s="369"/>
      <c r="H4" s="366" t="s">
        <v>41</v>
      </c>
      <c r="I4" s="366"/>
      <c r="J4" s="267"/>
      <c r="K4" s="269"/>
      <c r="L4" s="270"/>
      <c r="M4" s="269"/>
      <c r="N4" s="10" t="s">
        <v>124</v>
      </c>
      <c r="O4" s="268"/>
      <c r="P4" s="271"/>
    </row>
    <row r="5" spans="1:16" s="67" customFormat="1" ht="14.25">
      <c r="A5" s="62"/>
      <c r="B5" s="236" t="s">
        <v>22</v>
      </c>
      <c r="C5" s="236" t="s">
        <v>23</v>
      </c>
      <c r="D5" s="68"/>
      <c r="E5" s="63" t="s">
        <v>24</v>
      </c>
      <c r="F5" s="63" t="s">
        <v>25</v>
      </c>
      <c r="G5" s="63" t="s">
        <v>36</v>
      </c>
      <c r="H5" s="63"/>
      <c r="I5" s="64"/>
      <c r="J5" s="63" t="s">
        <v>12</v>
      </c>
      <c r="K5" s="65"/>
      <c r="L5" s="63"/>
      <c r="M5" s="65"/>
      <c r="N5" s="63"/>
      <c r="O5" s="65"/>
      <c r="P5" s="63"/>
    </row>
    <row r="6" spans="1:17" s="2" customFormat="1" ht="3.75" customHeight="1" thickBot="1">
      <c r="A6" s="83"/>
      <c r="B6" s="5"/>
      <c r="C6" s="5"/>
      <c r="D6" s="48"/>
      <c r="E6" s="5"/>
      <c r="F6" s="5"/>
      <c r="G6" s="3"/>
      <c r="H6" s="3"/>
      <c r="I6" s="9"/>
      <c r="J6" s="5"/>
      <c r="K6" s="9"/>
      <c r="L6" s="5"/>
      <c r="M6" s="9"/>
      <c r="N6" s="5"/>
      <c r="O6" s="9"/>
      <c r="P6" s="5"/>
      <c r="Q6" s="17"/>
    </row>
    <row r="7" spans="1:20" s="75" customFormat="1" ht="13.5" customHeight="1">
      <c r="A7" s="84">
        <v>1</v>
      </c>
      <c r="B7" s="362" t="s">
        <v>118</v>
      </c>
      <c r="C7" s="362">
        <v>89</v>
      </c>
      <c r="D7" s="40">
        <v>17</v>
      </c>
      <c r="E7" s="234" t="s">
        <v>100</v>
      </c>
      <c r="F7" s="234" t="s">
        <v>64</v>
      </c>
      <c r="G7" s="234" t="s">
        <v>44</v>
      </c>
      <c r="H7" s="204"/>
      <c r="I7" s="188"/>
      <c r="J7" s="168"/>
      <c r="K7" s="189"/>
      <c r="L7" s="168"/>
      <c r="M7" s="189"/>
      <c r="N7" s="168"/>
      <c r="O7" s="24"/>
      <c r="P7" s="22"/>
      <c r="Q7" s="25"/>
      <c r="R7" s="74"/>
      <c r="T7" s="76" t="e">
        <v>#REF!</v>
      </c>
    </row>
    <row r="8" spans="1:20" s="75" customFormat="1" ht="13.5" customHeight="1">
      <c r="A8" s="84"/>
      <c r="B8" s="34"/>
      <c r="C8" s="34"/>
      <c r="D8" s="41"/>
      <c r="E8" s="234" t="s">
        <v>102</v>
      </c>
      <c r="F8" s="234" t="s">
        <v>64</v>
      </c>
      <c r="G8" s="234" t="s">
        <v>44</v>
      </c>
      <c r="H8" s="204"/>
      <c r="I8" s="190"/>
      <c r="J8" s="168" t="s">
        <v>1</v>
      </c>
      <c r="K8" s="189"/>
      <c r="L8" s="168"/>
      <c r="M8" s="189"/>
      <c r="N8" s="168"/>
      <c r="O8" s="24"/>
      <c r="P8" s="22"/>
      <c r="Q8" s="25"/>
      <c r="R8" s="74"/>
      <c r="T8" s="77" t="e">
        <v>#REF!</v>
      </c>
    </row>
    <row r="9" spans="1:20" s="75" customFormat="1" ht="13.5" customHeight="1">
      <c r="A9" s="84"/>
      <c r="B9" s="34"/>
      <c r="C9" s="34"/>
      <c r="D9" s="41"/>
      <c r="E9" s="177"/>
      <c r="F9" s="177"/>
      <c r="G9" s="170"/>
      <c r="H9" s="168"/>
      <c r="I9" s="198"/>
      <c r="J9" s="109" t="s">
        <v>1</v>
      </c>
      <c r="K9" s="113"/>
      <c r="L9" s="177"/>
      <c r="M9" s="192"/>
      <c r="N9" s="197"/>
      <c r="O9" s="35"/>
      <c r="P9" s="34"/>
      <c r="Q9" s="25"/>
      <c r="R9" s="74"/>
      <c r="T9" s="77" t="e">
        <v>#REF!</v>
      </c>
    </row>
    <row r="10" spans="1:20" s="75" customFormat="1" ht="13.5" customHeight="1">
      <c r="A10" s="84"/>
      <c r="B10" s="363" t="s">
        <v>1</v>
      </c>
      <c r="C10" s="363" t="s">
        <v>1</v>
      </c>
      <c r="D10" s="41"/>
      <c r="E10" s="177"/>
      <c r="F10" s="177"/>
      <c r="G10" s="107" t="s">
        <v>0</v>
      </c>
      <c r="H10" s="193"/>
      <c r="I10" s="194"/>
      <c r="J10" s="423" t="s">
        <v>264</v>
      </c>
      <c r="K10" s="179"/>
      <c r="L10" s="177"/>
      <c r="M10" s="192"/>
      <c r="N10" s="197"/>
      <c r="O10" s="35"/>
      <c r="P10" s="34"/>
      <c r="Q10" s="25"/>
      <c r="R10" s="74"/>
      <c r="T10" s="77" t="e">
        <v>#REF!</v>
      </c>
    </row>
    <row r="11" spans="1:20" s="75" customFormat="1" ht="13.5" customHeight="1">
      <c r="A11" s="84">
        <v>2</v>
      </c>
      <c r="B11" s="362">
        <v>0</v>
      </c>
      <c r="C11" s="362">
        <v>159</v>
      </c>
      <c r="D11" s="40">
        <v>30</v>
      </c>
      <c r="E11" s="234" t="s">
        <v>105</v>
      </c>
      <c r="F11" s="234" t="s">
        <v>62</v>
      </c>
      <c r="G11" s="234" t="s">
        <v>47</v>
      </c>
      <c r="H11" s="204"/>
      <c r="I11" s="196"/>
      <c r="J11" s="177">
        <v>85</v>
      </c>
      <c r="K11" s="181"/>
      <c r="L11" s="177"/>
      <c r="M11" s="192"/>
      <c r="N11" s="197"/>
      <c r="O11" s="35"/>
      <c r="P11" s="34"/>
      <c r="Q11" s="25"/>
      <c r="R11" s="74"/>
      <c r="T11" s="77" t="e">
        <v>#REF!</v>
      </c>
    </row>
    <row r="12" spans="1:20" s="75" customFormat="1" ht="13.5" customHeight="1">
      <c r="A12" s="84"/>
      <c r="B12" s="311"/>
      <c r="C12" s="311"/>
      <c r="D12" s="41"/>
      <c r="E12" s="234" t="s">
        <v>61</v>
      </c>
      <c r="F12" s="234" t="s">
        <v>49</v>
      </c>
      <c r="G12" s="234" t="s">
        <v>44</v>
      </c>
      <c r="H12" s="204"/>
      <c r="I12" s="190"/>
      <c r="J12" s="177"/>
      <c r="K12" s="181"/>
      <c r="L12" s="182"/>
      <c r="M12" s="203"/>
      <c r="N12" s="197"/>
      <c r="O12" s="35"/>
      <c r="P12" s="34"/>
      <c r="Q12" s="25"/>
      <c r="R12" s="74"/>
      <c r="T12" s="77" t="e">
        <v>#REF!</v>
      </c>
    </row>
    <row r="13" spans="1:20" s="75" customFormat="1" ht="13.5" customHeight="1">
      <c r="A13" s="84"/>
      <c r="B13" s="311"/>
      <c r="C13" s="311"/>
      <c r="D13" s="41"/>
      <c r="E13" s="177"/>
      <c r="F13" s="177"/>
      <c r="G13" s="170"/>
      <c r="H13" s="168"/>
      <c r="I13" s="192"/>
      <c r="J13" s="177"/>
      <c r="K13" s="181"/>
      <c r="L13" s="109" t="s">
        <v>1</v>
      </c>
      <c r="M13" s="282"/>
      <c r="N13" s="197"/>
      <c r="O13" s="35"/>
      <c r="P13" s="34"/>
      <c r="Q13" s="25"/>
      <c r="R13" s="74"/>
      <c r="T13" s="77" t="e">
        <v>#REF!</v>
      </c>
    </row>
    <row r="14" spans="1:20" s="75" customFormat="1" ht="13.5" customHeight="1">
      <c r="A14" s="84"/>
      <c r="B14" s="311"/>
      <c r="C14" s="311"/>
      <c r="D14" s="41"/>
      <c r="E14" s="177"/>
      <c r="F14" s="177"/>
      <c r="G14" s="170"/>
      <c r="H14" s="168"/>
      <c r="I14" s="192"/>
      <c r="J14" s="113" t="s">
        <v>0</v>
      </c>
      <c r="K14" s="114"/>
      <c r="L14" s="423" t="s">
        <v>264</v>
      </c>
      <c r="M14" s="249" t="s">
        <v>26</v>
      </c>
      <c r="N14" s="197"/>
      <c r="O14" s="35"/>
      <c r="P14" s="34"/>
      <c r="Q14" s="25"/>
      <c r="R14" s="74"/>
      <c r="T14" s="77" t="e">
        <v>#REF!</v>
      </c>
    </row>
    <row r="15" spans="1:20" s="75" customFormat="1" ht="13.5" customHeight="1">
      <c r="A15" s="84">
        <v>3</v>
      </c>
      <c r="B15" s="362" t="s">
        <v>132</v>
      </c>
      <c r="C15" s="362">
        <v>1003</v>
      </c>
      <c r="D15" s="40">
        <v>31</v>
      </c>
      <c r="E15" s="234" t="s">
        <v>116</v>
      </c>
      <c r="F15" s="383" t="s">
        <v>159</v>
      </c>
      <c r="G15" s="234" t="s">
        <v>44</v>
      </c>
      <c r="H15" s="204"/>
      <c r="I15" s="188"/>
      <c r="J15" s="177"/>
      <c r="K15" s="181"/>
      <c r="L15" s="177">
        <v>86</v>
      </c>
      <c r="M15" s="237"/>
      <c r="N15" s="206"/>
      <c r="O15" s="242"/>
      <c r="P15" s="153"/>
      <c r="Q15" s="88"/>
      <c r="R15" s="172"/>
      <c r="T15" s="77" t="e">
        <v>#REF!</v>
      </c>
    </row>
    <row r="16" spans="1:20" s="75" customFormat="1" ht="13.5" customHeight="1" thickBot="1">
      <c r="A16" s="84"/>
      <c r="B16" s="34"/>
      <c r="C16" s="34"/>
      <c r="D16" s="41"/>
      <c r="E16" s="234" t="s">
        <v>117</v>
      </c>
      <c r="F16" s="383" t="s">
        <v>159</v>
      </c>
      <c r="G16" s="234" t="s">
        <v>44</v>
      </c>
      <c r="H16" s="204"/>
      <c r="I16" s="190"/>
      <c r="J16" s="177" t="s">
        <v>1</v>
      </c>
      <c r="K16" s="181"/>
      <c r="L16" s="177"/>
      <c r="M16" s="237"/>
      <c r="N16" s="206"/>
      <c r="O16" s="242"/>
      <c r="P16" s="153"/>
      <c r="Q16" s="88"/>
      <c r="R16" s="172"/>
      <c r="T16" s="79" t="e">
        <v>#REF!</v>
      </c>
    </row>
    <row r="17" spans="1:18" s="75" customFormat="1" ht="13.5" customHeight="1">
      <c r="A17" s="84"/>
      <c r="B17" s="34"/>
      <c r="C17" s="34"/>
      <c r="D17" s="41"/>
      <c r="E17" s="177"/>
      <c r="F17" s="177"/>
      <c r="G17" s="170"/>
      <c r="H17" s="168"/>
      <c r="I17" s="198"/>
      <c r="J17" s="109" t="s">
        <v>1</v>
      </c>
      <c r="K17" s="181"/>
      <c r="L17" s="177"/>
      <c r="M17" s="237"/>
      <c r="N17" s="206"/>
      <c r="O17" s="242"/>
      <c r="P17" s="153"/>
      <c r="Q17" s="88"/>
      <c r="R17" s="172"/>
    </row>
    <row r="18" spans="1:18" s="75" customFormat="1" ht="13.5" customHeight="1">
      <c r="A18" s="84"/>
      <c r="B18" s="363" t="s">
        <v>1</v>
      </c>
      <c r="C18" s="363" t="s">
        <v>1</v>
      </c>
      <c r="D18" s="41"/>
      <c r="E18" s="177"/>
      <c r="F18" s="177"/>
      <c r="G18" s="107" t="s">
        <v>0</v>
      </c>
      <c r="H18" s="193"/>
      <c r="I18" s="194"/>
      <c r="J18" s="423" t="s">
        <v>265</v>
      </c>
      <c r="K18" s="184"/>
      <c r="L18" s="177"/>
      <c r="M18" s="237"/>
      <c r="N18" s="206"/>
      <c r="O18" s="242"/>
      <c r="P18" s="153"/>
      <c r="Q18" s="88"/>
      <c r="R18" s="172"/>
    </row>
    <row r="19" spans="1:18" s="75" customFormat="1" ht="13.5" customHeight="1">
      <c r="A19" s="84">
        <v>4</v>
      </c>
      <c r="B19" s="362" t="s">
        <v>120</v>
      </c>
      <c r="C19" s="362">
        <v>117</v>
      </c>
      <c r="D19" s="40">
        <v>21</v>
      </c>
      <c r="E19" s="234" t="s">
        <v>106</v>
      </c>
      <c r="F19" s="234" t="s">
        <v>64</v>
      </c>
      <c r="G19" s="234" t="s">
        <v>44</v>
      </c>
      <c r="H19" s="204"/>
      <c r="I19" s="196"/>
      <c r="J19" s="177">
        <v>85</v>
      </c>
      <c r="K19" s="113"/>
      <c r="L19" s="177"/>
      <c r="M19" s="237"/>
      <c r="N19" s="206"/>
      <c r="O19" s="242"/>
      <c r="P19" s="153"/>
      <c r="Q19" s="88"/>
      <c r="R19" s="172"/>
    </row>
    <row r="20" spans="1:18" s="75" customFormat="1" ht="13.5" customHeight="1">
      <c r="A20" s="84"/>
      <c r="B20" s="311"/>
      <c r="C20" s="311"/>
      <c r="D20" s="41"/>
      <c r="E20" s="234" t="s">
        <v>68</v>
      </c>
      <c r="F20" s="234" t="s">
        <v>64</v>
      </c>
      <c r="G20" s="234" t="s">
        <v>44</v>
      </c>
      <c r="H20" s="204"/>
      <c r="I20" s="190"/>
      <c r="J20" s="177"/>
      <c r="K20" s="113"/>
      <c r="L20" s="182"/>
      <c r="M20" s="238"/>
      <c r="N20" s="206"/>
      <c r="O20" s="242"/>
      <c r="P20" s="153"/>
      <c r="Q20" s="88"/>
      <c r="R20" s="172"/>
    </row>
    <row r="21" spans="1:18" s="75" customFormat="1" ht="13.5" customHeight="1">
      <c r="A21" s="84"/>
      <c r="B21" s="311"/>
      <c r="C21" s="311"/>
      <c r="D21" s="41"/>
      <c r="E21" s="177"/>
      <c r="F21" s="177"/>
      <c r="G21" s="170"/>
      <c r="H21" s="168"/>
      <c r="I21" s="192"/>
      <c r="J21" s="177"/>
      <c r="K21" s="113"/>
      <c r="L21" s="177"/>
      <c r="M21" s="237"/>
      <c r="N21" s="210"/>
      <c r="O21" s="242"/>
      <c r="P21" s="153"/>
      <c r="Q21" s="88"/>
      <c r="R21" s="172"/>
    </row>
    <row r="22" spans="1:18" s="75" customFormat="1" ht="13.5" customHeight="1">
      <c r="A22" s="84"/>
      <c r="B22" s="311"/>
      <c r="C22" s="311"/>
      <c r="D22" s="41"/>
      <c r="E22" s="177"/>
      <c r="F22" s="177"/>
      <c r="G22" s="170"/>
      <c r="H22" s="168"/>
      <c r="I22" s="192"/>
      <c r="J22" s="177"/>
      <c r="K22" s="113"/>
      <c r="L22" s="113" t="s">
        <v>0</v>
      </c>
      <c r="M22" s="241" t="s">
        <v>34</v>
      </c>
      <c r="N22" s="210"/>
      <c r="O22" s="243"/>
      <c r="P22" s="153"/>
      <c r="Q22" s="88"/>
      <c r="R22" s="172"/>
    </row>
    <row r="23" spans="1:18" s="75" customFormat="1" ht="13.5" customHeight="1">
      <c r="A23" s="84">
        <v>5</v>
      </c>
      <c r="B23" s="362" t="s">
        <v>122</v>
      </c>
      <c r="C23" s="362">
        <v>92</v>
      </c>
      <c r="D23" s="40">
        <v>18</v>
      </c>
      <c r="E23" s="234" t="s">
        <v>98</v>
      </c>
      <c r="F23" s="234" t="s">
        <v>126</v>
      </c>
      <c r="G23" s="234" t="s">
        <v>46</v>
      </c>
      <c r="H23" s="204"/>
      <c r="I23" s="188"/>
      <c r="J23" s="177"/>
      <c r="K23" s="113"/>
      <c r="L23" s="177"/>
      <c r="M23" s="237"/>
      <c r="N23" s="206"/>
      <c r="O23" s="242"/>
      <c r="P23" s="153"/>
      <c r="Q23" s="88"/>
      <c r="R23" s="172"/>
    </row>
    <row r="24" spans="1:18" s="75" customFormat="1" ht="13.5" customHeight="1">
      <c r="A24" s="84"/>
      <c r="B24" s="34"/>
      <c r="C24" s="34"/>
      <c r="D24" s="41"/>
      <c r="E24" s="234" t="s">
        <v>99</v>
      </c>
      <c r="F24" s="234" t="s">
        <v>126</v>
      </c>
      <c r="G24" s="234" t="s">
        <v>46</v>
      </c>
      <c r="H24" s="204"/>
      <c r="I24" s="190"/>
      <c r="J24" s="177" t="s">
        <v>1</v>
      </c>
      <c r="K24" s="113"/>
      <c r="L24" s="177"/>
      <c r="M24" s="237"/>
      <c r="N24" s="206"/>
      <c r="O24" s="242"/>
      <c r="P24" s="153"/>
      <c r="Q24" s="88"/>
      <c r="R24" s="172"/>
    </row>
    <row r="25" spans="1:18" s="75" customFormat="1" ht="13.5" customHeight="1">
      <c r="A25" s="84"/>
      <c r="B25" s="34"/>
      <c r="C25" s="34"/>
      <c r="D25" s="41"/>
      <c r="E25" s="177"/>
      <c r="F25" s="177"/>
      <c r="G25" s="170"/>
      <c r="H25" s="168"/>
      <c r="I25" s="198"/>
      <c r="J25" s="109" t="s">
        <v>1</v>
      </c>
      <c r="K25" s="113"/>
      <c r="L25" s="177"/>
      <c r="M25" s="237"/>
      <c r="N25" s="206"/>
      <c r="O25" s="242"/>
      <c r="P25" s="153"/>
      <c r="Q25" s="88"/>
      <c r="R25" s="172"/>
    </row>
    <row r="26" spans="1:18" s="75" customFormat="1" ht="13.5" customHeight="1">
      <c r="A26" s="84"/>
      <c r="B26" s="363" t="s">
        <v>1</v>
      </c>
      <c r="C26" s="363" t="s">
        <v>1</v>
      </c>
      <c r="D26" s="41"/>
      <c r="E26" s="177"/>
      <c r="F26" s="177"/>
      <c r="G26" s="107" t="s">
        <v>0</v>
      </c>
      <c r="H26" s="193"/>
      <c r="I26" s="194"/>
      <c r="J26" s="423" t="s">
        <v>266</v>
      </c>
      <c r="K26" s="179"/>
      <c r="L26" s="177"/>
      <c r="M26" s="237"/>
      <c r="N26" s="206"/>
      <c r="O26" s="242"/>
      <c r="P26" s="153"/>
      <c r="Q26" s="88"/>
      <c r="R26" s="172"/>
    </row>
    <row r="27" spans="1:18" s="75" customFormat="1" ht="13.5" customHeight="1">
      <c r="A27" s="84">
        <v>6</v>
      </c>
      <c r="B27" s="362">
        <v>0</v>
      </c>
      <c r="C27" s="362">
        <v>146</v>
      </c>
      <c r="D27" s="40">
        <v>28</v>
      </c>
      <c r="E27" s="383" t="s">
        <v>158</v>
      </c>
      <c r="F27" s="234" t="s">
        <v>126</v>
      </c>
      <c r="G27" s="98" t="s">
        <v>44</v>
      </c>
      <c r="H27" s="204"/>
      <c r="I27" s="196"/>
      <c r="J27" s="177">
        <v>84</v>
      </c>
      <c r="K27" s="181"/>
      <c r="L27" s="177"/>
      <c r="M27" s="237"/>
      <c r="N27" s="206"/>
      <c r="O27" s="242"/>
      <c r="P27" s="153"/>
      <c r="Q27" s="88"/>
      <c r="R27" s="172"/>
    </row>
    <row r="28" spans="1:18" s="75" customFormat="1" ht="13.5" customHeight="1">
      <c r="A28" s="84"/>
      <c r="B28" s="311"/>
      <c r="C28" s="311"/>
      <c r="D28" s="41"/>
      <c r="E28" s="234" t="s">
        <v>70</v>
      </c>
      <c r="F28" s="234">
        <v>1</v>
      </c>
      <c r="G28" s="98" t="s">
        <v>44</v>
      </c>
      <c r="H28" s="204"/>
      <c r="I28" s="190"/>
      <c r="J28" s="177"/>
      <c r="K28" s="181"/>
      <c r="L28" s="182"/>
      <c r="M28" s="238"/>
      <c r="N28" s="206"/>
      <c r="O28" s="242"/>
      <c r="P28" s="153"/>
      <c r="Q28" s="88"/>
      <c r="R28" s="172"/>
    </row>
    <row r="29" spans="1:18" s="75" customFormat="1" ht="13.5" customHeight="1">
      <c r="A29" s="84"/>
      <c r="B29" s="311"/>
      <c r="C29" s="311"/>
      <c r="D29" s="41"/>
      <c r="E29" s="177"/>
      <c r="F29" s="177"/>
      <c r="G29" s="170"/>
      <c r="H29" s="168"/>
      <c r="I29" s="192"/>
      <c r="J29" s="177"/>
      <c r="K29" s="181"/>
      <c r="L29" s="109" t="s">
        <v>1</v>
      </c>
      <c r="M29" s="237"/>
      <c r="N29" s="206"/>
      <c r="O29" s="242"/>
      <c r="P29" s="153"/>
      <c r="Q29" s="88"/>
      <c r="R29" s="172"/>
    </row>
    <row r="30" spans="1:18" s="75" customFormat="1" ht="13.5" customHeight="1">
      <c r="A30" s="84"/>
      <c r="B30" s="311"/>
      <c r="C30" s="311"/>
      <c r="D30" s="41"/>
      <c r="E30" s="177"/>
      <c r="F30" s="177"/>
      <c r="G30" s="170"/>
      <c r="H30" s="168"/>
      <c r="I30" s="192"/>
      <c r="J30" s="113" t="s">
        <v>0</v>
      </c>
      <c r="K30" s="114"/>
      <c r="L30" s="423" t="s">
        <v>267</v>
      </c>
      <c r="M30" s="249" t="s">
        <v>28</v>
      </c>
      <c r="N30" s="206"/>
      <c r="O30" s="242"/>
      <c r="P30" s="153"/>
      <c r="Q30" s="88"/>
      <c r="R30" s="172"/>
    </row>
    <row r="31" spans="1:18" s="75" customFormat="1" ht="13.5" customHeight="1">
      <c r="A31" s="84">
        <v>7</v>
      </c>
      <c r="B31" s="362">
        <v>0</v>
      </c>
      <c r="C31" s="362">
        <v>133</v>
      </c>
      <c r="D31" s="40">
        <v>27</v>
      </c>
      <c r="E31" s="234" t="s">
        <v>134</v>
      </c>
      <c r="F31" s="234" t="s">
        <v>62</v>
      </c>
      <c r="G31" s="98" t="s">
        <v>47</v>
      </c>
      <c r="H31" s="204"/>
      <c r="I31" s="188"/>
      <c r="J31" s="177"/>
      <c r="K31" s="181"/>
      <c r="L31" s="177">
        <v>85</v>
      </c>
      <c r="M31" s="192"/>
      <c r="N31" s="206"/>
      <c r="O31" s="242"/>
      <c r="P31" s="153"/>
      <c r="Q31" s="88"/>
      <c r="R31" s="172"/>
    </row>
    <row r="32" spans="1:18" s="75" customFormat="1" ht="13.5" customHeight="1">
      <c r="A32" s="84"/>
      <c r="B32" s="34"/>
      <c r="C32" s="34"/>
      <c r="D32" s="41"/>
      <c r="E32" s="234" t="s">
        <v>135</v>
      </c>
      <c r="F32" s="234" t="s">
        <v>75</v>
      </c>
      <c r="G32" s="98" t="s">
        <v>76</v>
      </c>
      <c r="H32" s="204"/>
      <c r="I32" s="190"/>
      <c r="J32" s="177" t="s">
        <v>1</v>
      </c>
      <c r="K32" s="181"/>
      <c r="L32" s="177"/>
      <c r="M32" s="192"/>
      <c r="N32" s="206"/>
      <c r="O32" s="242"/>
      <c r="P32" s="153"/>
      <c r="Q32" s="88"/>
      <c r="R32" s="172"/>
    </row>
    <row r="33" spans="1:18" s="75" customFormat="1" ht="13.5" customHeight="1">
      <c r="A33" s="84"/>
      <c r="B33" s="34"/>
      <c r="C33" s="34"/>
      <c r="D33" s="41"/>
      <c r="E33" s="177"/>
      <c r="F33" s="177"/>
      <c r="G33" s="170"/>
      <c r="H33" s="168"/>
      <c r="I33" s="198"/>
      <c r="J33" s="109" t="s">
        <v>1</v>
      </c>
      <c r="K33" s="181"/>
      <c r="L33" s="177"/>
      <c r="M33" s="192"/>
      <c r="N33" s="206"/>
      <c r="O33" s="242"/>
      <c r="P33" s="153"/>
      <c r="Q33" s="88"/>
      <c r="R33" s="172"/>
    </row>
    <row r="34" spans="1:18" s="75" customFormat="1" ht="13.5" customHeight="1">
      <c r="A34" s="84"/>
      <c r="B34" s="363" t="s">
        <v>1</v>
      </c>
      <c r="C34" s="363" t="s">
        <v>1</v>
      </c>
      <c r="D34" s="41"/>
      <c r="E34" s="177"/>
      <c r="F34" s="177"/>
      <c r="G34" s="107" t="s">
        <v>0</v>
      </c>
      <c r="H34" s="193"/>
      <c r="I34" s="194"/>
      <c r="J34" s="423" t="s">
        <v>267</v>
      </c>
      <c r="K34" s="184"/>
      <c r="L34" s="177"/>
      <c r="M34" s="192"/>
      <c r="N34" s="206"/>
      <c r="O34" s="242"/>
      <c r="P34" s="153"/>
      <c r="Q34" s="88"/>
      <c r="R34" s="172"/>
    </row>
    <row r="35" spans="1:18" s="75" customFormat="1" ht="13.5" customHeight="1">
      <c r="A35" s="84">
        <v>8</v>
      </c>
      <c r="B35" s="362" t="s">
        <v>128</v>
      </c>
      <c r="C35" s="362">
        <v>123</v>
      </c>
      <c r="D35" s="40">
        <v>24</v>
      </c>
      <c r="E35" s="234" t="s">
        <v>57</v>
      </c>
      <c r="F35" s="384" t="s">
        <v>54</v>
      </c>
      <c r="G35" s="384" t="s">
        <v>55</v>
      </c>
      <c r="H35" s="204"/>
      <c r="I35" s="196"/>
      <c r="J35" s="177">
        <v>83</v>
      </c>
      <c r="K35" s="113"/>
      <c r="L35" s="177"/>
      <c r="M35" s="192"/>
      <c r="N35" s="206"/>
      <c r="O35" s="242"/>
      <c r="P35" s="455"/>
      <c r="Q35" s="88"/>
      <c r="R35" s="172"/>
    </row>
    <row r="36" spans="1:18" s="75" customFormat="1" ht="13.5" customHeight="1">
      <c r="A36" s="84"/>
      <c r="B36" s="311"/>
      <c r="C36" s="311"/>
      <c r="D36" s="41"/>
      <c r="E36" s="234" t="s">
        <v>103</v>
      </c>
      <c r="F36" s="383" t="s">
        <v>257</v>
      </c>
      <c r="G36" s="409" t="s">
        <v>258</v>
      </c>
      <c r="H36" s="204"/>
      <c r="I36" s="190"/>
      <c r="J36" s="177"/>
      <c r="K36" s="113"/>
      <c r="L36" s="182"/>
      <c r="M36" s="203"/>
      <c r="N36" s="206"/>
      <c r="O36" s="242"/>
      <c r="P36" s="455"/>
      <c r="Q36" s="88"/>
      <c r="R36" s="172"/>
    </row>
    <row r="37" spans="1:18" s="75" customFormat="1" ht="13.5" customHeight="1">
      <c r="A37" s="84"/>
      <c r="B37" s="311"/>
      <c r="C37" s="311"/>
      <c r="D37" s="41"/>
      <c r="E37" s="177"/>
      <c r="F37" s="177"/>
      <c r="G37" s="170"/>
      <c r="H37" s="168"/>
      <c r="I37" s="192"/>
      <c r="J37" s="177"/>
      <c r="K37" s="113"/>
      <c r="L37" s="177"/>
      <c r="M37" s="192"/>
      <c r="N37" s="237"/>
      <c r="O37" s="242"/>
      <c r="P37" s="210"/>
      <c r="Q37" s="244"/>
      <c r="R37" s="172"/>
    </row>
    <row r="38" spans="1:18" s="75" customFormat="1" ht="13.5" customHeight="1">
      <c r="A38" s="84"/>
      <c r="B38" s="311"/>
      <c r="C38" s="311"/>
      <c r="D38" s="41"/>
      <c r="E38" s="177"/>
      <c r="F38" s="177"/>
      <c r="G38" s="170"/>
      <c r="H38" s="168"/>
      <c r="I38" s="192"/>
      <c r="J38" s="177"/>
      <c r="K38" s="113"/>
      <c r="L38" s="177"/>
      <c r="M38" s="192"/>
      <c r="N38" s="237"/>
      <c r="O38" s="90"/>
      <c r="P38" s="210"/>
      <c r="Q38" s="244"/>
      <c r="R38" s="172"/>
    </row>
    <row r="39" spans="1:18" s="75" customFormat="1" ht="13.5" customHeight="1">
      <c r="A39" s="84">
        <v>9</v>
      </c>
      <c r="B39" s="362" t="s">
        <v>119</v>
      </c>
      <c r="C39" s="362">
        <v>105</v>
      </c>
      <c r="D39" s="40">
        <v>19</v>
      </c>
      <c r="E39" s="234" t="s">
        <v>109</v>
      </c>
      <c r="F39" s="383" t="s">
        <v>259</v>
      </c>
      <c r="G39" s="98" t="s">
        <v>44</v>
      </c>
      <c r="H39" s="204"/>
      <c r="I39" s="188"/>
      <c r="J39" s="177"/>
      <c r="K39" s="113"/>
      <c r="L39" s="177"/>
      <c r="M39" s="192"/>
      <c r="N39" s="206"/>
      <c r="O39" s="242"/>
      <c r="P39" s="206"/>
      <c r="Q39" s="88"/>
      <c r="R39" s="172"/>
    </row>
    <row r="40" spans="1:18" s="75" customFormat="1" ht="13.5" customHeight="1">
      <c r="A40" s="84"/>
      <c r="B40" s="34"/>
      <c r="C40" s="34"/>
      <c r="D40" s="41"/>
      <c r="E40" s="234" t="s">
        <v>110</v>
      </c>
      <c r="F40" s="383" t="s">
        <v>260</v>
      </c>
      <c r="G40" s="409" t="s">
        <v>261</v>
      </c>
      <c r="H40" s="204"/>
      <c r="I40" s="190"/>
      <c r="J40" s="177" t="s">
        <v>1</v>
      </c>
      <c r="K40" s="113"/>
      <c r="L40" s="177"/>
      <c r="M40" s="192"/>
      <c r="N40" s="206"/>
      <c r="O40" s="242"/>
      <c r="P40" s="173"/>
      <c r="Q40" s="321"/>
      <c r="R40" s="172"/>
    </row>
    <row r="41" spans="1:18" s="75" customFormat="1" ht="13.5" customHeight="1">
      <c r="A41" s="84"/>
      <c r="B41" s="34"/>
      <c r="C41" s="34"/>
      <c r="D41" s="41"/>
      <c r="E41" s="177"/>
      <c r="F41" s="177"/>
      <c r="G41" s="170"/>
      <c r="H41" s="168"/>
      <c r="I41" s="198"/>
      <c r="J41" s="109" t="s">
        <v>1</v>
      </c>
      <c r="K41" s="113"/>
      <c r="L41" s="177"/>
      <c r="M41" s="192"/>
      <c r="N41" s="206"/>
      <c r="O41" s="242"/>
      <c r="P41" s="173"/>
      <c r="Q41" s="88"/>
      <c r="R41" s="172"/>
    </row>
    <row r="42" spans="1:18" s="75" customFormat="1" ht="13.5" customHeight="1">
      <c r="A42" s="84"/>
      <c r="B42" s="363" t="s">
        <v>1</v>
      </c>
      <c r="C42" s="363" t="s">
        <v>1</v>
      </c>
      <c r="D42" s="41"/>
      <c r="E42" s="177"/>
      <c r="F42" s="177"/>
      <c r="G42" s="107" t="s">
        <v>0</v>
      </c>
      <c r="H42" s="193"/>
      <c r="I42" s="194"/>
      <c r="J42" s="423" t="s">
        <v>268</v>
      </c>
      <c r="K42" s="179"/>
      <c r="L42" s="177"/>
      <c r="M42" s="192"/>
      <c r="N42" s="206"/>
      <c r="O42" s="242"/>
      <c r="P42" s="153"/>
      <c r="Q42" s="88"/>
      <c r="R42" s="172"/>
    </row>
    <row r="43" spans="1:18" s="75" customFormat="1" ht="13.5" customHeight="1">
      <c r="A43" s="84">
        <v>10</v>
      </c>
      <c r="B43" s="362">
        <v>0</v>
      </c>
      <c r="C43" s="362">
        <v>127</v>
      </c>
      <c r="D43" s="40">
        <v>25</v>
      </c>
      <c r="E43" s="234" t="s">
        <v>112</v>
      </c>
      <c r="F43" s="383" t="s">
        <v>262</v>
      </c>
      <c r="G43" s="98" t="s">
        <v>44</v>
      </c>
      <c r="H43" s="204"/>
      <c r="I43" s="196"/>
      <c r="J43" s="177">
        <v>85</v>
      </c>
      <c r="K43" s="181"/>
      <c r="L43" s="177"/>
      <c r="M43" s="192"/>
      <c r="N43" s="206"/>
      <c r="O43" s="242"/>
      <c r="P43" s="153"/>
      <c r="Q43" s="88"/>
      <c r="R43" s="172"/>
    </row>
    <row r="44" spans="1:18" s="75" customFormat="1" ht="13.5" customHeight="1">
      <c r="A44" s="84"/>
      <c r="B44" s="311"/>
      <c r="C44" s="311"/>
      <c r="D44" s="41"/>
      <c r="E44" s="234" t="s">
        <v>48</v>
      </c>
      <c r="F44" s="383" t="s">
        <v>262</v>
      </c>
      <c r="G44" s="98" t="s">
        <v>44</v>
      </c>
      <c r="H44" s="204"/>
      <c r="I44" s="190"/>
      <c r="J44" s="177"/>
      <c r="K44" s="181"/>
      <c r="L44" s="182"/>
      <c r="M44" s="203"/>
      <c r="N44" s="206"/>
      <c r="O44" s="242"/>
      <c r="P44" s="153"/>
      <c r="Q44" s="88"/>
      <c r="R44" s="172"/>
    </row>
    <row r="45" spans="1:18" s="75" customFormat="1" ht="13.5" customHeight="1">
      <c r="A45" s="84"/>
      <c r="B45" s="311"/>
      <c r="C45" s="311"/>
      <c r="D45" s="41"/>
      <c r="E45" s="177"/>
      <c r="F45" s="177"/>
      <c r="G45" s="170"/>
      <c r="H45" s="168"/>
      <c r="I45" s="192"/>
      <c r="J45" s="177"/>
      <c r="K45" s="181"/>
      <c r="L45" s="109" t="s">
        <v>1</v>
      </c>
      <c r="M45" s="192"/>
      <c r="N45" s="206"/>
      <c r="O45" s="242"/>
      <c r="P45" s="153"/>
      <c r="Q45" s="88"/>
      <c r="R45" s="172"/>
    </row>
    <row r="46" spans="1:18" s="75" customFormat="1" ht="13.5" customHeight="1">
      <c r="A46" s="84"/>
      <c r="B46" s="311"/>
      <c r="C46" s="311"/>
      <c r="D46" s="41"/>
      <c r="E46" s="177"/>
      <c r="F46" s="177"/>
      <c r="G46" s="170"/>
      <c r="H46" s="168"/>
      <c r="I46" s="192"/>
      <c r="J46" s="113" t="s">
        <v>0</v>
      </c>
      <c r="K46" s="114"/>
      <c r="L46" s="423" t="s">
        <v>268</v>
      </c>
      <c r="M46" s="249" t="s">
        <v>29</v>
      </c>
      <c r="N46" s="206"/>
      <c r="O46" s="242"/>
      <c r="P46" s="153"/>
      <c r="Q46" s="88"/>
      <c r="R46" s="172"/>
    </row>
    <row r="47" spans="1:18" s="75" customFormat="1" ht="13.5" customHeight="1">
      <c r="A47" s="84">
        <v>11</v>
      </c>
      <c r="B47" s="362">
        <v>0</v>
      </c>
      <c r="C47" s="362">
        <v>149</v>
      </c>
      <c r="D47" s="40">
        <v>29</v>
      </c>
      <c r="E47" s="234" t="s">
        <v>113</v>
      </c>
      <c r="F47" s="383" t="s">
        <v>262</v>
      </c>
      <c r="G47" s="98" t="s">
        <v>44</v>
      </c>
      <c r="H47" s="204"/>
      <c r="I47" s="188"/>
      <c r="J47" s="177"/>
      <c r="K47" s="181"/>
      <c r="L47" s="177">
        <v>86</v>
      </c>
      <c r="M47" s="237"/>
      <c r="N47" s="206"/>
      <c r="O47" s="242"/>
      <c r="P47" s="153"/>
      <c r="Q47" s="88"/>
      <c r="R47" s="172"/>
    </row>
    <row r="48" spans="1:18" s="75" customFormat="1" ht="13.5" customHeight="1">
      <c r="A48" s="84"/>
      <c r="B48" s="34"/>
      <c r="C48" s="34"/>
      <c r="D48" s="41"/>
      <c r="E48" s="234" t="s">
        <v>114</v>
      </c>
      <c r="F48" s="383" t="s">
        <v>263</v>
      </c>
      <c r="G48" s="98" t="s">
        <v>44</v>
      </c>
      <c r="H48" s="204"/>
      <c r="I48" s="190"/>
      <c r="J48" s="177" t="s">
        <v>1</v>
      </c>
      <c r="K48" s="181"/>
      <c r="L48" s="177"/>
      <c r="M48" s="237"/>
      <c r="N48" s="206"/>
      <c r="O48" s="242"/>
      <c r="P48" s="153"/>
      <c r="Q48" s="88"/>
      <c r="R48" s="172"/>
    </row>
    <row r="49" spans="1:18" s="75" customFormat="1" ht="13.5" customHeight="1">
      <c r="A49" s="84"/>
      <c r="B49" s="34"/>
      <c r="C49" s="34"/>
      <c r="D49" s="41"/>
      <c r="E49" s="177"/>
      <c r="F49" s="177"/>
      <c r="G49" s="170"/>
      <c r="H49" s="168"/>
      <c r="I49" s="198"/>
      <c r="J49" s="109" t="s">
        <v>1</v>
      </c>
      <c r="K49" s="181"/>
      <c r="L49" s="177"/>
      <c r="M49" s="237"/>
      <c r="N49" s="206"/>
      <c r="O49" s="242"/>
      <c r="P49" s="153"/>
      <c r="Q49" s="88"/>
      <c r="R49" s="172"/>
    </row>
    <row r="50" spans="1:18" s="75" customFormat="1" ht="13.5" customHeight="1">
      <c r="A50" s="84"/>
      <c r="B50" s="363" t="s">
        <v>1</v>
      </c>
      <c r="C50" s="363" t="s">
        <v>1</v>
      </c>
      <c r="D50" s="41"/>
      <c r="E50" s="177"/>
      <c r="F50" s="177"/>
      <c r="G50" s="107" t="s">
        <v>0</v>
      </c>
      <c r="H50" s="193"/>
      <c r="I50" s="194"/>
      <c r="J50" s="423" t="s">
        <v>269</v>
      </c>
      <c r="K50" s="184"/>
      <c r="L50" s="177"/>
      <c r="M50" s="237"/>
      <c r="N50" s="206"/>
      <c r="O50" s="242"/>
      <c r="P50" s="153"/>
      <c r="Q50" s="88"/>
      <c r="R50" s="172"/>
    </row>
    <row r="51" spans="1:18" s="75" customFormat="1" ht="13.5" customHeight="1">
      <c r="A51" s="84">
        <v>12</v>
      </c>
      <c r="B51" s="362" t="s">
        <v>127</v>
      </c>
      <c r="C51" s="362">
        <v>118</v>
      </c>
      <c r="D51" s="40">
        <v>22</v>
      </c>
      <c r="E51" s="234" t="s">
        <v>45</v>
      </c>
      <c r="F51" s="234" t="s">
        <v>136</v>
      </c>
      <c r="G51" s="98" t="s">
        <v>46</v>
      </c>
      <c r="H51" s="204"/>
      <c r="I51" s="196"/>
      <c r="J51" s="177">
        <v>84</v>
      </c>
      <c r="K51" s="113"/>
      <c r="L51" s="177"/>
      <c r="M51" s="237"/>
      <c r="N51" s="206"/>
      <c r="O51" s="242"/>
      <c r="P51" s="153"/>
      <c r="Q51" s="88"/>
      <c r="R51" s="172"/>
    </row>
    <row r="52" spans="1:18" s="75" customFormat="1" ht="13.5" customHeight="1">
      <c r="A52" s="84"/>
      <c r="B52" s="311"/>
      <c r="C52" s="311"/>
      <c r="D52" s="41"/>
      <c r="E52" s="234" t="s">
        <v>104</v>
      </c>
      <c r="F52" s="234" t="s">
        <v>126</v>
      </c>
      <c r="G52" s="234" t="s">
        <v>46</v>
      </c>
      <c r="H52" s="204"/>
      <c r="I52" s="190"/>
      <c r="J52" s="177"/>
      <c r="K52" s="113"/>
      <c r="L52" s="182"/>
      <c r="M52" s="238"/>
      <c r="N52" s="206"/>
      <c r="O52" s="242"/>
      <c r="P52" s="153"/>
      <c r="Q52" s="88"/>
      <c r="R52" s="172"/>
    </row>
    <row r="53" spans="1:18" s="75" customFormat="1" ht="13.5" customHeight="1">
      <c r="A53" s="84"/>
      <c r="B53" s="311"/>
      <c r="C53" s="311"/>
      <c r="D53" s="41"/>
      <c r="E53" s="177"/>
      <c r="F53" s="177"/>
      <c r="G53" s="170"/>
      <c r="H53" s="168"/>
      <c r="I53" s="192"/>
      <c r="J53" s="177"/>
      <c r="K53" s="113"/>
      <c r="L53" s="177"/>
      <c r="M53" s="237"/>
      <c r="N53" s="210"/>
      <c r="O53" s="242"/>
      <c r="P53" s="153"/>
      <c r="Q53" s="88"/>
      <c r="R53" s="172"/>
    </row>
    <row r="54" spans="1:18" s="75" customFormat="1" ht="13.5" customHeight="1">
      <c r="A54" s="84"/>
      <c r="B54" s="311"/>
      <c r="C54" s="311"/>
      <c r="D54" s="41"/>
      <c r="E54" s="177"/>
      <c r="F54" s="177"/>
      <c r="G54" s="170"/>
      <c r="H54" s="168"/>
      <c r="I54" s="192"/>
      <c r="J54" s="177"/>
      <c r="K54" s="113"/>
      <c r="L54" s="113" t="s">
        <v>0</v>
      </c>
      <c r="M54" s="241" t="s">
        <v>34</v>
      </c>
      <c r="N54" s="210"/>
      <c r="O54" s="243"/>
      <c r="P54" s="153"/>
      <c r="Q54" s="88"/>
      <c r="R54" s="172"/>
    </row>
    <row r="55" spans="1:18" s="75" customFormat="1" ht="13.5" customHeight="1">
      <c r="A55" s="84">
        <v>13</v>
      </c>
      <c r="B55" s="362" t="s">
        <v>123</v>
      </c>
      <c r="C55" s="362">
        <v>107</v>
      </c>
      <c r="D55" s="40">
        <v>20</v>
      </c>
      <c r="E55" s="234" t="s">
        <v>107</v>
      </c>
      <c r="F55" s="383" t="s">
        <v>262</v>
      </c>
      <c r="G55" s="98" t="s">
        <v>44</v>
      </c>
      <c r="H55" s="204"/>
      <c r="I55" s="188"/>
      <c r="J55" s="177"/>
      <c r="K55" s="113"/>
      <c r="L55" s="177"/>
      <c r="M55" s="237"/>
      <c r="N55" s="206"/>
      <c r="O55" s="242"/>
      <c r="P55" s="153"/>
      <c r="Q55" s="88"/>
      <c r="R55" s="172"/>
    </row>
    <row r="56" spans="1:18" s="75" customFormat="1" ht="13.5" customHeight="1">
      <c r="A56" s="84"/>
      <c r="B56" s="34"/>
      <c r="C56" s="34"/>
      <c r="D56" s="41"/>
      <c r="E56" s="234" t="s">
        <v>108</v>
      </c>
      <c r="F56" s="383" t="s">
        <v>262</v>
      </c>
      <c r="G56" s="98" t="s">
        <v>44</v>
      </c>
      <c r="H56" s="204"/>
      <c r="I56" s="190"/>
      <c r="J56" s="177" t="s">
        <v>1</v>
      </c>
      <c r="K56" s="113"/>
      <c r="L56" s="177"/>
      <c r="M56" s="237"/>
      <c r="N56" s="206"/>
      <c r="O56" s="242"/>
      <c r="P56" s="153"/>
      <c r="Q56" s="88"/>
      <c r="R56" s="172"/>
    </row>
    <row r="57" spans="1:18" s="75" customFormat="1" ht="13.5" customHeight="1">
      <c r="A57" s="84"/>
      <c r="B57" s="34"/>
      <c r="C57" s="34"/>
      <c r="D57" s="41"/>
      <c r="E57" s="177"/>
      <c r="F57" s="177"/>
      <c r="G57" s="170"/>
      <c r="H57" s="168"/>
      <c r="I57" s="198"/>
      <c r="J57" s="109" t="s">
        <v>1</v>
      </c>
      <c r="K57" s="113"/>
      <c r="L57" s="177"/>
      <c r="M57" s="237"/>
      <c r="N57" s="206"/>
      <c r="O57" s="242"/>
      <c r="P57" s="153"/>
      <c r="Q57" s="88"/>
      <c r="R57" s="172"/>
    </row>
    <row r="58" spans="1:18" s="75" customFormat="1" ht="13.5" customHeight="1">
      <c r="A58" s="84"/>
      <c r="B58" s="363" t="s">
        <v>1</v>
      </c>
      <c r="C58" s="363" t="s">
        <v>1</v>
      </c>
      <c r="D58" s="41"/>
      <c r="E58" s="177"/>
      <c r="F58" s="177"/>
      <c r="G58" s="107" t="s">
        <v>0</v>
      </c>
      <c r="H58" s="193"/>
      <c r="I58" s="194"/>
      <c r="J58" s="423" t="s">
        <v>270</v>
      </c>
      <c r="K58" s="179"/>
      <c r="L58" s="177"/>
      <c r="M58" s="237"/>
      <c r="N58" s="206"/>
      <c r="O58" s="242"/>
      <c r="P58" s="153"/>
      <c r="Q58" s="88"/>
      <c r="R58" s="172"/>
    </row>
    <row r="59" spans="1:18" s="75" customFormat="1" ht="13.5" customHeight="1">
      <c r="A59" s="84">
        <v>14</v>
      </c>
      <c r="B59" s="362" t="s">
        <v>101</v>
      </c>
      <c r="C59" s="362">
        <v>127</v>
      </c>
      <c r="D59" s="40">
        <v>26</v>
      </c>
      <c r="E59" s="234" t="s">
        <v>65</v>
      </c>
      <c r="F59" s="383" t="s">
        <v>210</v>
      </c>
      <c r="G59" s="98" t="s">
        <v>44</v>
      </c>
      <c r="H59" s="204"/>
      <c r="I59" s="196"/>
      <c r="J59" s="177">
        <v>82</v>
      </c>
      <c r="K59" s="181"/>
      <c r="L59" s="177"/>
      <c r="M59" s="237"/>
      <c r="N59" s="206"/>
      <c r="O59" s="242"/>
      <c r="P59" s="153"/>
      <c r="Q59" s="88"/>
      <c r="R59" s="172"/>
    </row>
    <row r="60" spans="1:18" s="75" customFormat="1" ht="13.5" customHeight="1">
      <c r="A60" s="84"/>
      <c r="B60" s="311"/>
      <c r="C60" s="311"/>
      <c r="D60" s="41"/>
      <c r="E60" s="234" t="s">
        <v>58</v>
      </c>
      <c r="F60" s="383" t="s">
        <v>210</v>
      </c>
      <c r="G60" s="98" t="s">
        <v>44</v>
      </c>
      <c r="H60" s="204"/>
      <c r="I60" s="190"/>
      <c r="J60" s="177"/>
      <c r="K60" s="181"/>
      <c r="L60" s="182"/>
      <c r="M60" s="238"/>
      <c r="N60" s="206"/>
      <c r="O60" s="242"/>
      <c r="P60" s="153"/>
      <c r="Q60" s="88"/>
      <c r="R60" s="172"/>
    </row>
    <row r="61" spans="1:18" s="75" customFormat="1" ht="13.5" customHeight="1">
      <c r="A61" s="84"/>
      <c r="B61" s="311"/>
      <c r="C61" s="311"/>
      <c r="D61" s="41"/>
      <c r="E61" s="177"/>
      <c r="F61" s="177"/>
      <c r="G61" s="170"/>
      <c r="H61" s="168"/>
      <c r="I61" s="192"/>
      <c r="J61" s="177"/>
      <c r="K61" s="181"/>
      <c r="L61" s="109" t="s">
        <v>1</v>
      </c>
      <c r="M61" s="237"/>
      <c r="N61" s="206"/>
      <c r="O61" s="242"/>
      <c r="P61" s="153"/>
      <c r="Q61" s="88"/>
      <c r="R61" s="172"/>
    </row>
    <row r="62" spans="1:18" s="75" customFormat="1" ht="13.5" customHeight="1">
      <c r="A62" s="84"/>
      <c r="B62" s="311"/>
      <c r="C62" s="311"/>
      <c r="D62" s="41"/>
      <c r="E62" s="177"/>
      <c r="F62" s="177"/>
      <c r="G62" s="170"/>
      <c r="H62" s="168"/>
      <c r="I62" s="192"/>
      <c r="J62" s="113" t="s">
        <v>0</v>
      </c>
      <c r="K62" s="114"/>
      <c r="L62" s="423" t="s">
        <v>270</v>
      </c>
      <c r="M62" s="249" t="s">
        <v>30</v>
      </c>
      <c r="N62" s="206"/>
      <c r="O62" s="242"/>
      <c r="P62" s="153"/>
      <c r="Q62" s="88"/>
      <c r="R62" s="172"/>
    </row>
    <row r="63" spans="1:18" s="75" customFormat="1" ht="13.5" customHeight="1">
      <c r="A63" s="84">
        <v>15</v>
      </c>
      <c r="B63" s="362" t="s">
        <v>132</v>
      </c>
      <c r="C63" s="362">
        <v>1998</v>
      </c>
      <c r="D63" s="40">
        <v>32</v>
      </c>
      <c r="E63" s="234" t="s">
        <v>137</v>
      </c>
      <c r="F63" s="383" t="s">
        <v>157</v>
      </c>
      <c r="G63" s="98" t="s">
        <v>44</v>
      </c>
      <c r="H63" s="204"/>
      <c r="I63" s="188"/>
      <c r="J63" s="177"/>
      <c r="K63" s="181"/>
      <c r="L63" s="177">
        <v>83</v>
      </c>
      <c r="M63" s="192"/>
      <c r="N63" s="206"/>
      <c r="O63" s="242"/>
      <c r="P63" s="153"/>
      <c r="Q63" s="88"/>
      <c r="R63" s="172"/>
    </row>
    <row r="64" spans="1:18" s="75" customFormat="1" ht="13.5" customHeight="1">
      <c r="A64" s="84"/>
      <c r="B64" s="34"/>
      <c r="C64" s="34"/>
      <c r="D64" s="41"/>
      <c r="E64" s="234" t="s">
        <v>138</v>
      </c>
      <c r="F64" s="383" t="s">
        <v>157</v>
      </c>
      <c r="G64" s="98" t="s">
        <v>44</v>
      </c>
      <c r="H64" s="204"/>
      <c r="I64" s="190"/>
      <c r="J64" s="177" t="s">
        <v>1</v>
      </c>
      <c r="K64" s="181"/>
      <c r="L64" s="177"/>
      <c r="M64" s="192"/>
      <c r="N64" s="206"/>
      <c r="O64" s="242"/>
      <c r="P64" s="153"/>
      <c r="Q64" s="88"/>
      <c r="R64" s="172"/>
    </row>
    <row r="65" spans="1:18" s="75" customFormat="1" ht="13.5" customHeight="1">
      <c r="A65" s="84"/>
      <c r="B65" s="34"/>
      <c r="C65" s="34"/>
      <c r="D65" s="41"/>
      <c r="E65" s="177"/>
      <c r="F65" s="177"/>
      <c r="G65" s="170"/>
      <c r="H65" s="168"/>
      <c r="I65" s="198"/>
      <c r="J65" s="109" t="s">
        <v>1</v>
      </c>
      <c r="K65" s="181"/>
      <c r="L65" s="177"/>
      <c r="M65" s="192"/>
      <c r="N65" s="206"/>
      <c r="O65" s="242"/>
      <c r="P65" s="153"/>
      <c r="Q65" s="88"/>
      <c r="R65" s="172"/>
    </row>
    <row r="66" spans="1:18" s="75" customFormat="1" ht="13.5" customHeight="1">
      <c r="A66" s="84"/>
      <c r="B66" s="363" t="s">
        <v>1</v>
      </c>
      <c r="C66" s="363" t="s">
        <v>1</v>
      </c>
      <c r="D66" s="41"/>
      <c r="E66" s="177"/>
      <c r="F66" s="177"/>
      <c r="G66" s="107" t="s">
        <v>0</v>
      </c>
      <c r="H66" s="193"/>
      <c r="I66" s="194"/>
      <c r="J66" s="423" t="s">
        <v>271</v>
      </c>
      <c r="K66" s="184"/>
      <c r="L66" s="177"/>
      <c r="M66" s="192"/>
      <c r="N66" s="206"/>
      <c r="O66" s="242"/>
      <c r="P66" s="153"/>
      <c r="Q66" s="88"/>
      <c r="R66" s="172"/>
    </row>
    <row r="67" spans="1:18" s="75" customFormat="1" ht="13.5" customHeight="1">
      <c r="A67" s="84">
        <v>16</v>
      </c>
      <c r="B67" s="362" t="s">
        <v>121</v>
      </c>
      <c r="C67" s="362">
        <v>120</v>
      </c>
      <c r="D67" s="40">
        <v>23</v>
      </c>
      <c r="E67" s="234" t="s">
        <v>115</v>
      </c>
      <c r="F67" s="234" t="s">
        <v>49</v>
      </c>
      <c r="G67" s="234" t="s">
        <v>44</v>
      </c>
      <c r="H67" s="204"/>
      <c r="I67" s="196"/>
      <c r="J67" s="177">
        <v>85</v>
      </c>
      <c r="K67" s="113"/>
      <c r="L67" s="177"/>
      <c r="M67" s="192"/>
      <c r="N67" s="206"/>
      <c r="O67" s="242"/>
      <c r="P67" s="153"/>
      <c r="Q67" s="88"/>
      <c r="R67" s="172"/>
    </row>
    <row r="68" spans="1:18" s="75" customFormat="1" ht="13.5" customHeight="1">
      <c r="A68" s="84"/>
      <c r="B68" s="311"/>
      <c r="C68" s="311"/>
      <c r="D68" s="41"/>
      <c r="E68" s="234" t="s">
        <v>111</v>
      </c>
      <c r="F68" s="383" t="s">
        <v>259</v>
      </c>
      <c r="G68" s="98" t="s">
        <v>44</v>
      </c>
      <c r="H68" s="204"/>
      <c r="I68" s="190"/>
      <c r="J68" s="177"/>
      <c r="K68" s="113"/>
      <c r="L68" s="182"/>
      <c r="M68" s="203"/>
      <c r="N68" s="206"/>
      <c r="O68" s="242"/>
      <c r="P68" s="153"/>
      <c r="Q68" s="88"/>
      <c r="R68" s="172"/>
    </row>
    <row r="69" spans="1:18" s="75" customFormat="1" ht="9" customHeight="1">
      <c r="A69" s="152"/>
      <c r="B69" s="151"/>
      <c r="C69" s="151"/>
      <c r="D69" s="49"/>
      <c r="E69" s="315"/>
      <c r="F69" s="315"/>
      <c r="G69" s="216"/>
      <c r="H69" s="147"/>
      <c r="I69" s="39"/>
      <c r="J69" s="91"/>
      <c r="K69" s="92"/>
      <c r="L69" s="91"/>
      <c r="M69" s="26"/>
      <c r="N69" s="322"/>
      <c r="O69" s="299"/>
      <c r="P69" s="322"/>
      <c r="Q69" s="299"/>
      <c r="R69" s="172"/>
    </row>
    <row r="70" spans="1:18" s="75" customFormat="1" ht="6" customHeight="1">
      <c r="A70" s="152"/>
      <c r="B70" s="151"/>
      <c r="C70" s="151"/>
      <c r="D70" s="148"/>
      <c r="E70" s="235"/>
      <c r="F70" s="235"/>
      <c r="G70" s="147"/>
      <c r="H70" s="147"/>
      <c r="I70" s="39"/>
      <c r="J70" s="91"/>
      <c r="K70" s="92"/>
      <c r="L70" s="217"/>
      <c r="M70" s="31"/>
      <c r="N70" s="30"/>
      <c r="O70" s="31"/>
      <c r="P70" s="30"/>
      <c r="Q70" s="31"/>
      <c r="R70" s="74"/>
    </row>
    <row r="71" spans="10:12" ht="12.75">
      <c r="J71" s="78"/>
      <c r="K71" s="246"/>
      <c r="L71" s="78"/>
    </row>
    <row r="72" spans="10:12" ht="12.75">
      <c r="J72" s="78"/>
      <c r="K72" s="246"/>
      <c r="L72" s="78"/>
    </row>
  </sheetData>
  <mergeCells count="1">
    <mergeCell ref="P35:P36"/>
  </mergeCells>
  <conditionalFormatting sqref="J30 L22 N38 J62 J46 L54 J14 G10:H10 G18:H18 G34:H34 G50:H50 G26:H26 G42:H42 G58:H58 G66:H66">
    <cfRule type="expression" priority="1" dxfId="0" stopIfTrue="1">
      <formula>AND($N$1="CU",G10="Umpire")</formula>
    </cfRule>
    <cfRule type="expression" priority="2" dxfId="1" stopIfTrue="1">
      <formula>AND($N$1="CU",G10&lt;&gt;"Umpire",H10&lt;&gt;"")</formula>
    </cfRule>
    <cfRule type="expression" priority="3" dxfId="2" stopIfTrue="1">
      <formula>AND($N$1="CU",G10&lt;&gt;"Umpire")</formula>
    </cfRule>
  </conditionalFormatting>
  <conditionalFormatting sqref="L13 L29 L45 L61 N21 N53 J9 J17 J25 J33 J41 J49 J57 J65">
    <cfRule type="expression" priority="4" dxfId="3" stopIfTrue="1">
      <formula>I10="as"</formula>
    </cfRule>
    <cfRule type="expression" priority="5" dxfId="3" stopIfTrue="1">
      <formula>I10="bs"</formula>
    </cfRule>
  </conditionalFormatting>
  <conditionalFormatting sqref="L62 L14 L30 P37:P38 N22 N54 J10 J18 J26 J34 J42 J50 J58 J66 L46">
    <cfRule type="expression" priority="6" dxfId="3" stopIfTrue="1">
      <formula>I10="as"</formula>
    </cfRule>
    <cfRule type="expression" priority="7" dxfId="3" stopIfTrue="1">
      <formula>I10="bs"</formula>
    </cfRule>
  </conditionalFormatting>
  <conditionalFormatting sqref="B15 B18:B19 B7 B10:B11 B23 B26:B27 B31 B34:B35 B47 B50:B51 B39 B42:B43 B55 B58:B59 B63 B66:B67">
    <cfRule type="cellIs" priority="8" dxfId="5" operator="equal" stopIfTrue="1">
      <formula>"DA"</formula>
    </cfRule>
  </conditionalFormatting>
  <conditionalFormatting sqref="I42 I50 I58 I66 K62 K46 M54 O38 I10 I18 I26 I34 K30 K14 M22">
    <cfRule type="expression" priority="9" dxfId="4" stopIfTrue="1">
      <formula>$N$1="CU"</formula>
    </cfRule>
  </conditionalFormatting>
  <conditionalFormatting sqref="E23 E35 E27 E31 E39 E51 E43 E47 E7 E19 E11 E15 E55 E67 E59 E63">
    <cfRule type="cellIs" priority="10" dxfId="6" operator="equal" stopIfTrue="1">
      <formula>"Bye"</formula>
    </cfRule>
  </conditionalFormatting>
  <dataValidations count="1">
    <dataValidation type="list" allowBlank="1" showInputMessage="1" sqref="G42:H42 G58:H58 G34:H34 G26:H26 J62 J46 L54 N38 G10:H10 G18:H18 G50:H50 J14 J30 L22 G66:H66">
      <formula1>$T$7:$T$16</formula1>
    </dataValidation>
  </dataValidations>
  <printOptions horizontalCentered="1"/>
  <pageMargins left="0.35" right="0.35" top="0.39" bottom="0.39" header="0" footer="0"/>
  <pageSetup fitToHeight="1" fitToWidth="1" horizontalDpi="300" verticalDpi="3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40">
    <tabColor indexed="13"/>
    <pageSetUpPr fitToPage="1"/>
  </sheetPr>
  <dimension ref="A1:T42"/>
  <sheetViews>
    <sheetView showGridLines="0" showZeros="0" tabSelected="1" workbookViewId="0" topLeftCell="A4">
      <selection activeCell="P24" sqref="P24:Q24"/>
    </sheetView>
  </sheetViews>
  <sheetFormatPr defaultColWidth="9.140625" defaultRowHeight="12.75"/>
  <cols>
    <col min="1" max="1" width="3.28125" style="78" customWidth="1"/>
    <col min="2" max="3" width="3.8515625" style="318" customWidth="1"/>
    <col min="4" max="4" width="1.7109375" style="320" customWidth="1"/>
    <col min="5" max="5" width="10.421875" style="311" customWidth="1"/>
    <col min="6" max="6" width="12.00390625" style="311" customWidth="1"/>
    <col min="7" max="7" width="9.28125" style="72" customWidth="1"/>
    <col min="8" max="8" width="2.00390625" style="72" customWidth="1"/>
    <col min="9" max="9" width="1.7109375" style="11" customWidth="1"/>
    <col min="10" max="10" width="10.7109375" style="72" customWidth="1"/>
    <col min="11" max="11" width="1.7109375" style="11" customWidth="1"/>
    <col min="12" max="12" width="10.7109375" style="72" customWidth="1"/>
    <col min="13" max="13" width="1.7109375" style="12" customWidth="1"/>
    <col min="14" max="14" width="10.7109375" style="72" customWidth="1"/>
    <col min="15" max="15" width="1.7109375" style="11" customWidth="1"/>
    <col min="16" max="16" width="10.7109375" style="72" customWidth="1"/>
    <col min="17" max="17" width="1.7109375" style="12" customWidth="1"/>
    <col min="18" max="18" width="9.140625" style="72" customWidth="1"/>
    <col min="19" max="19" width="8.7109375" style="72" customWidth="1"/>
    <col min="20" max="20" width="8.8515625" style="72" hidden="1" customWidth="1"/>
    <col min="21" max="21" width="5.7109375" style="72" customWidth="1"/>
    <col min="22" max="16384" width="9.140625" style="72" customWidth="1"/>
  </cols>
  <sheetData>
    <row r="1" spans="1:15" s="13" customFormat="1" ht="21.75" customHeight="1">
      <c r="A1" s="339" t="s">
        <v>129</v>
      </c>
      <c r="B1" s="349"/>
      <c r="C1" s="350"/>
      <c r="D1" s="42"/>
      <c r="E1" s="164"/>
      <c r="F1" s="164"/>
      <c r="G1" s="164"/>
      <c r="H1" s="15"/>
      <c r="I1" s="256"/>
      <c r="J1" s="256"/>
      <c r="K1" s="185"/>
      <c r="L1" s="15"/>
      <c r="M1" s="15" t="s">
        <v>1</v>
      </c>
      <c r="N1" s="15"/>
      <c r="O1" s="164"/>
    </row>
    <row r="2" spans="1:17" ht="17.25" customHeight="1">
      <c r="A2" s="250" t="s">
        <v>130</v>
      </c>
      <c r="B2" s="351"/>
      <c r="C2" s="352"/>
      <c r="D2" s="259"/>
      <c r="E2" s="258"/>
      <c r="F2" s="258"/>
      <c r="G2" s="165"/>
      <c r="H2" s="16"/>
      <c r="I2" s="256"/>
      <c r="J2" s="256"/>
      <c r="K2" s="256"/>
      <c r="L2" s="16"/>
      <c r="M2" s="71"/>
      <c r="N2" s="16"/>
      <c r="O2" s="165"/>
      <c r="Q2" s="72"/>
    </row>
    <row r="3" spans="1:15" s="59" customFormat="1" ht="15" customHeight="1">
      <c r="A3" s="325" t="s">
        <v>300</v>
      </c>
      <c r="B3" s="353"/>
      <c r="C3" s="252"/>
      <c r="D3" s="252"/>
      <c r="E3" s="240" t="s">
        <v>301</v>
      </c>
      <c r="F3" s="236"/>
      <c r="G3" s="343" t="s">
        <v>302</v>
      </c>
      <c r="H3" s="326" t="s">
        <v>303</v>
      </c>
      <c r="I3" s="326"/>
      <c r="J3" s="263"/>
      <c r="K3" s="252"/>
      <c r="L3" s="263"/>
      <c r="M3" s="240" t="s">
        <v>304</v>
      </c>
      <c r="N3" s="263"/>
      <c r="O3" s="265"/>
    </row>
    <row r="4" spans="1:15" s="59" customFormat="1" ht="19.5" customHeight="1" thickBot="1">
      <c r="A4" s="330" t="s">
        <v>131</v>
      </c>
      <c r="B4" s="253"/>
      <c r="C4" s="253"/>
      <c r="D4" s="266"/>
      <c r="E4" s="273" t="s">
        <v>43</v>
      </c>
      <c r="F4" s="289"/>
      <c r="G4" s="365">
        <v>0</v>
      </c>
      <c r="H4" s="366" t="s">
        <v>305</v>
      </c>
      <c r="I4" s="366"/>
      <c r="J4" s="269"/>
      <c r="K4" s="270"/>
      <c r="L4" s="269"/>
      <c r="M4" s="10" t="s">
        <v>124</v>
      </c>
      <c r="N4" s="302"/>
      <c r="O4" s="301"/>
    </row>
    <row r="5" spans="1:16" s="67" customFormat="1" ht="14.25">
      <c r="A5" s="355"/>
      <c r="B5" s="236" t="s">
        <v>306</v>
      </c>
      <c r="C5" s="236" t="s">
        <v>307</v>
      </c>
      <c r="D5" s="68"/>
      <c r="E5" s="63" t="s">
        <v>308</v>
      </c>
      <c r="F5" s="63" t="s">
        <v>309</v>
      </c>
      <c r="G5" s="63" t="s">
        <v>310</v>
      </c>
      <c r="H5" s="64"/>
      <c r="I5" s="63"/>
      <c r="J5" s="63" t="s">
        <v>311</v>
      </c>
      <c r="K5" s="65"/>
      <c r="L5" s="63" t="s">
        <v>312</v>
      </c>
      <c r="M5" s="63"/>
      <c r="N5" s="303"/>
      <c r="O5" s="247"/>
      <c r="P5" s="314"/>
    </row>
    <row r="6" spans="1:17" s="2" customFormat="1" ht="9.75" customHeight="1" thickBot="1">
      <c r="A6" s="356"/>
      <c r="B6" s="186"/>
      <c r="C6" s="186"/>
      <c r="D6" s="48"/>
      <c r="E6" s="5"/>
      <c r="F6" s="5"/>
      <c r="G6" s="75"/>
      <c r="H6" s="3"/>
      <c r="I6" s="9"/>
      <c r="J6" s="5"/>
      <c r="K6" s="9"/>
      <c r="L6" s="5"/>
      <c r="M6" s="9"/>
      <c r="N6" s="5"/>
      <c r="O6" s="9"/>
      <c r="P6" s="5"/>
      <c r="Q6" s="17"/>
    </row>
    <row r="7" spans="1:20" s="75" customFormat="1" ht="21.75" customHeight="1">
      <c r="A7" s="357">
        <v>1</v>
      </c>
      <c r="B7" s="323">
        <v>0</v>
      </c>
      <c r="C7" s="323">
        <v>28</v>
      </c>
      <c r="D7" s="40">
        <v>4</v>
      </c>
      <c r="E7" s="234" t="s">
        <v>387</v>
      </c>
      <c r="F7" s="234" t="s">
        <v>393</v>
      </c>
      <c r="G7" s="234" t="s">
        <v>46</v>
      </c>
      <c r="H7" s="98"/>
      <c r="I7" s="174"/>
      <c r="J7" s="170"/>
      <c r="K7" s="175"/>
      <c r="L7" s="170"/>
      <c r="M7" s="154"/>
      <c r="O7" s="154"/>
      <c r="Q7" s="155"/>
      <c r="R7" s="74"/>
      <c r="T7" s="76" t="e">
        <v>#REF!</v>
      </c>
    </row>
    <row r="8" spans="1:20" s="75" customFormat="1" ht="21.75" customHeight="1">
      <c r="A8" s="357"/>
      <c r="B8" s="293"/>
      <c r="C8" s="293"/>
      <c r="D8" s="41"/>
      <c r="E8" s="234" t="s">
        <v>403</v>
      </c>
      <c r="F8" s="234" t="s">
        <v>50</v>
      </c>
      <c r="G8" s="234" t="s">
        <v>53</v>
      </c>
      <c r="H8" s="98"/>
      <c r="I8" s="176"/>
      <c r="J8" s="170" t="s">
        <v>1</v>
      </c>
      <c r="K8" s="175"/>
      <c r="L8" s="170"/>
      <c r="M8" s="154"/>
      <c r="O8" s="154"/>
      <c r="Q8" s="155"/>
      <c r="R8" s="74"/>
      <c r="T8" s="77" t="e">
        <v>#REF!</v>
      </c>
    </row>
    <row r="9" spans="1:20" s="75" customFormat="1" ht="21.75" customHeight="1">
      <c r="A9" s="357"/>
      <c r="B9" s="293"/>
      <c r="C9" s="293"/>
      <c r="D9" s="41"/>
      <c r="E9" s="177"/>
      <c r="F9" s="177"/>
      <c r="G9" s="170"/>
      <c r="H9" s="170"/>
      <c r="I9" s="181" t="s">
        <v>377</v>
      </c>
      <c r="J9" s="109" t="s">
        <v>387</v>
      </c>
      <c r="K9" s="113"/>
      <c r="L9" s="177"/>
      <c r="M9" s="156"/>
      <c r="N9" s="187"/>
      <c r="O9" s="156"/>
      <c r="P9" s="187"/>
      <c r="Q9" s="155"/>
      <c r="R9" s="74"/>
      <c r="T9" s="77" t="e">
        <v>#REF!</v>
      </c>
    </row>
    <row r="10" spans="1:20" s="75" customFormat="1" ht="14.25" customHeight="1">
      <c r="A10" s="357"/>
      <c r="B10" s="293"/>
      <c r="C10" s="293"/>
      <c r="D10" s="41"/>
      <c r="E10" s="177"/>
      <c r="F10" s="177"/>
      <c r="G10" s="170"/>
      <c r="H10" s="107"/>
      <c r="I10" s="178" t="s">
        <v>377</v>
      </c>
      <c r="J10" s="105" t="s">
        <v>403</v>
      </c>
      <c r="K10" s="179"/>
      <c r="L10" s="177"/>
      <c r="M10" s="156"/>
      <c r="N10" s="187"/>
      <c r="O10" s="156"/>
      <c r="P10" s="187"/>
      <c r="Q10" s="155"/>
      <c r="R10" s="74"/>
      <c r="T10" s="77" t="e">
        <v>#REF!</v>
      </c>
    </row>
    <row r="11" spans="1:20" s="75" customFormat="1" ht="21.75" customHeight="1">
      <c r="A11" s="357">
        <v>2</v>
      </c>
      <c r="B11" s="323">
        <v>0</v>
      </c>
      <c r="C11" s="323">
        <v>0</v>
      </c>
      <c r="D11" s="40">
        <v>99</v>
      </c>
      <c r="E11" s="444" t="s">
        <v>325</v>
      </c>
      <c r="F11" s="444" t="s">
        <v>50</v>
      </c>
      <c r="G11" s="444" t="s">
        <v>47</v>
      </c>
      <c r="H11" s="98"/>
      <c r="I11" s="180"/>
      <c r="J11" s="317" t="s">
        <v>378</v>
      </c>
      <c r="K11" s="181"/>
      <c r="L11" s="177"/>
      <c r="M11" s="156"/>
      <c r="N11" s="187"/>
      <c r="O11" s="156"/>
      <c r="P11" s="187"/>
      <c r="Q11" s="155"/>
      <c r="R11" s="74"/>
      <c r="T11" s="77" t="e">
        <v>#REF!</v>
      </c>
    </row>
    <row r="12" spans="1:20" s="75" customFormat="1" ht="21.75" customHeight="1">
      <c r="A12" s="357"/>
      <c r="B12" s="293"/>
      <c r="C12" s="293"/>
      <c r="D12" s="41"/>
      <c r="E12" s="424" t="s">
        <v>326</v>
      </c>
      <c r="F12" s="424" t="s">
        <v>239</v>
      </c>
      <c r="G12" s="424" t="s">
        <v>46</v>
      </c>
      <c r="H12" s="98"/>
      <c r="I12" s="176"/>
      <c r="J12" s="177"/>
      <c r="K12" s="181"/>
      <c r="L12" s="182"/>
      <c r="M12" s="159"/>
      <c r="N12" s="187"/>
      <c r="O12" s="156"/>
      <c r="P12" s="187"/>
      <c r="Q12" s="155"/>
      <c r="R12" s="74"/>
      <c r="T12" s="77" t="e">
        <v>#REF!</v>
      </c>
    </row>
    <row r="13" spans="1:20" s="75" customFormat="1" ht="21.75" customHeight="1">
      <c r="A13" s="357"/>
      <c r="B13" s="293"/>
      <c r="C13" s="293"/>
      <c r="D13" s="41"/>
      <c r="E13" s="177"/>
      <c r="F13" s="177"/>
      <c r="G13" s="170"/>
      <c r="H13" s="170"/>
      <c r="I13" s="113"/>
      <c r="J13" s="177"/>
      <c r="K13" s="181"/>
      <c r="L13" s="407" t="s">
        <v>388</v>
      </c>
      <c r="M13" s="156"/>
      <c r="N13" s="187"/>
      <c r="O13" s="156"/>
      <c r="P13" s="187"/>
      <c r="Q13" s="155"/>
      <c r="R13" s="74"/>
      <c r="T13" s="77" t="e">
        <v>#REF!</v>
      </c>
    </row>
    <row r="14" spans="1:20" s="75" customFormat="1" ht="13.5" customHeight="1">
      <c r="A14" s="357"/>
      <c r="B14" s="293"/>
      <c r="C14" s="293"/>
      <c r="D14" s="41"/>
      <c r="E14" s="177"/>
      <c r="F14" s="177"/>
      <c r="G14" s="170"/>
      <c r="H14" s="170"/>
      <c r="I14" s="113"/>
      <c r="J14" s="113" t="s">
        <v>0</v>
      </c>
      <c r="K14" s="114" t="s">
        <v>313</v>
      </c>
      <c r="L14" s="423" t="s">
        <v>477</v>
      </c>
      <c r="M14" s="157"/>
      <c r="N14" s="187"/>
      <c r="O14" s="156"/>
      <c r="P14" s="187"/>
      <c r="Q14" s="155"/>
      <c r="R14" s="74"/>
      <c r="T14" s="77" t="e">
        <v>#REF!</v>
      </c>
    </row>
    <row r="15" spans="1:20" s="75" customFormat="1" ht="21.75" customHeight="1">
      <c r="A15" s="357">
        <v>3</v>
      </c>
      <c r="B15" s="323" t="s">
        <v>132</v>
      </c>
      <c r="C15" s="323">
        <v>0</v>
      </c>
      <c r="D15" s="40">
        <v>6</v>
      </c>
      <c r="E15" s="234" t="s">
        <v>419</v>
      </c>
      <c r="F15" s="234">
        <v>0</v>
      </c>
      <c r="G15" s="234">
        <v>0</v>
      </c>
      <c r="H15" s="98"/>
      <c r="I15" s="174"/>
      <c r="J15" s="177"/>
      <c r="K15" s="181"/>
      <c r="L15" s="317" t="s">
        <v>245</v>
      </c>
      <c r="M15" s="158"/>
      <c r="N15" s="187"/>
      <c r="O15" s="156"/>
      <c r="P15" s="187"/>
      <c r="Q15" s="155"/>
      <c r="R15" s="74"/>
      <c r="T15" s="77" t="e">
        <v>#REF!</v>
      </c>
    </row>
    <row r="16" spans="1:20" s="75" customFormat="1" ht="21.75" customHeight="1" thickBot="1">
      <c r="A16" s="357"/>
      <c r="B16" s="293"/>
      <c r="C16" s="293"/>
      <c r="D16" s="41"/>
      <c r="E16" s="234" t="s">
        <v>397</v>
      </c>
      <c r="F16" s="234" t="s">
        <v>67</v>
      </c>
      <c r="G16" s="234">
        <v>0</v>
      </c>
      <c r="H16" s="98"/>
      <c r="I16" s="176"/>
      <c r="J16" s="177" t="s">
        <v>1</v>
      </c>
      <c r="K16" s="181"/>
      <c r="L16" s="177"/>
      <c r="M16" s="158"/>
      <c r="N16" s="187"/>
      <c r="O16" s="156"/>
      <c r="P16" s="187"/>
      <c r="Q16" s="155"/>
      <c r="R16" s="74"/>
      <c r="T16" s="79" t="e">
        <v>#REF!</v>
      </c>
    </row>
    <row r="17" spans="1:18" s="75" customFormat="1" ht="21.75" customHeight="1">
      <c r="A17" s="357"/>
      <c r="B17" s="293"/>
      <c r="C17" s="293"/>
      <c r="D17" s="41"/>
      <c r="E17" s="177"/>
      <c r="F17" s="177"/>
      <c r="G17" s="170"/>
      <c r="H17" s="170"/>
      <c r="I17" s="181"/>
      <c r="J17" s="407" t="s">
        <v>365</v>
      </c>
      <c r="K17" s="181"/>
      <c r="L17" s="177"/>
      <c r="M17" s="158"/>
      <c r="N17" s="187"/>
      <c r="O17" s="156"/>
      <c r="P17" s="187"/>
      <c r="Q17" s="155"/>
      <c r="R17" s="74"/>
    </row>
    <row r="18" spans="1:18" s="75" customFormat="1" ht="14.25" customHeight="1">
      <c r="A18" s="357"/>
      <c r="B18" s="293"/>
      <c r="C18" s="293"/>
      <c r="D18" s="41"/>
      <c r="E18" s="177"/>
      <c r="F18" s="177"/>
      <c r="G18" s="170"/>
      <c r="H18" s="107"/>
      <c r="I18" s="178"/>
      <c r="J18" s="423" t="s">
        <v>366</v>
      </c>
      <c r="K18" s="184"/>
      <c r="L18" s="177"/>
      <c r="M18" s="158"/>
      <c r="N18" s="187"/>
      <c r="O18" s="156"/>
      <c r="P18" s="187"/>
      <c r="Q18" s="155"/>
      <c r="R18" s="74"/>
    </row>
    <row r="19" spans="1:18" s="75" customFormat="1" ht="21.75" customHeight="1">
      <c r="A19" s="357">
        <v>4</v>
      </c>
      <c r="B19" s="323">
        <v>0</v>
      </c>
      <c r="C19" s="323">
        <v>0</v>
      </c>
      <c r="D19" s="40">
        <v>99</v>
      </c>
      <c r="E19" s="429" t="s">
        <v>315</v>
      </c>
      <c r="F19" s="429" t="s">
        <v>62</v>
      </c>
      <c r="G19" s="429" t="s">
        <v>47</v>
      </c>
      <c r="H19" s="98"/>
      <c r="I19" s="180"/>
      <c r="J19" s="317" t="s">
        <v>364</v>
      </c>
      <c r="K19" s="113"/>
      <c r="L19" s="177"/>
      <c r="M19" s="158"/>
      <c r="N19" s="187"/>
      <c r="O19" s="156"/>
      <c r="P19" s="187"/>
      <c r="Q19" s="155"/>
      <c r="R19" s="74"/>
    </row>
    <row r="20" spans="1:18" s="75" customFormat="1" ht="21.75" customHeight="1">
      <c r="A20" s="357"/>
      <c r="B20" s="293"/>
      <c r="C20" s="293"/>
      <c r="D20" s="41"/>
      <c r="E20" s="424" t="s">
        <v>235</v>
      </c>
      <c r="F20" s="424" t="s">
        <v>236</v>
      </c>
      <c r="G20" s="424" t="s">
        <v>47</v>
      </c>
      <c r="H20" s="98"/>
      <c r="I20" s="176"/>
      <c r="J20" s="177"/>
      <c r="K20" s="113"/>
      <c r="L20" s="182"/>
      <c r="M20" s="162"/>
      <c r="N20" s="205" t="s">
        <v>314</v>
      </c>
      <c r="O20" s="156"/>
      <c r="P20" s="187"/>
      <c r="Q20" s="155"/>
      <c r="R20" s="74"/>
    </row>
    <row r="21" spans="1:18" s="75" customFormat="1" ht="15.75" customHeight="1">
      <c r="A21" s="357"/>
      <c r="B21" s="293"/>
      <c r="C21" s="293"/>
      <c r="D21" s="41"/>
      <c r="E21" s="177"/>
      <c r="F21" s="177"/>
      <c r="G21" s="170"/>
      <c r="H21" s="170"/>
      <c r="I21" s="113"/>
      <c r="J21" s="177"/>
      <c r="K21" s="113"/>
      <c r="L21" s="177"/>
      <c r="M21" s="158"/>
      <c r="N21" s="407" t="s">
        <v>475</v>
      </c>
      <c r="O21" s="156"/>
      <c r="P21" s="187"/>
      <c r="Q21" s="155"/>
      <c r="R21" s="74"/>
    </row>
    <row r="22" spans="1:18" s="75" customFormat="1" ht="14.25" customHeight="1">
      <c r="A22" s="357"/>
      <c r="B22" s="293"/>
      <c r="C22" s="293"/>
      <c r="D22" s="41"/>
      <c r="E22" s="177"/>
      <c r="F22" s="177"/>
      <c r="G22" s="170"/>
      <c r="H22" s="170"/>
      <c r="I22" s="113"/>
      <c r="J22" s="177"/>
      <c r="K22" s="113"/>
      <c r="L22" s="113" t="s">
        <v>0</v>
      </c>
      <c r="M22" s="160" t="s">
        <v>313</v>
      </c>
      <c r="N22" s="423" t="s">
        <v>476</v>
      </c>
      <c r="O22" s="157"/>
      <c r="P22" s="187"/>
      <c r="Q22" s="155"/>
      <c r="R22" s="74"/>
    </row>
    <row r="23" spans="1:18" s="75" customFormat="1" ht="21.75" customHeight="1">
      <c r="A23" s="357">
        <v>5</v>
      </c>
      <c r="B23" s="323">
        <v>0</v>
      </c>
      <c r="C23" s="323">
        <v>60</v>
      </c>
      <c r="D23" s="40">
        <v>5</v>
      </c>
      <c r="E23" s="234" t="s">
        <v>398</v>
      </c>
      <c r="F23" s="234" t="s">
        <v>399</v>
      </c>
      <c r="G23" s="234" t="s">
        <v>44</v>
      </c>
      <c r="H23" s="98"/>
      <c r="I23" s="174"/>
      <c r="J23" s="177"/>
      <c r="K23" s="113"/>
      <c r="L23" s="177"/>
      <c r="M23" s="158"/>
      <c r="N23" s="317" t="s">
        <v>347</v>
      </c>
      <c r="O23" s="163"/>
      <c r="P23" s="207"/>
      <c r="Q23" s="155"/>
      <c r="R23" s="74"/>
    </row>
    <row r="24" spans="1:18" s="75" customFormat="1" ht="21.75" customHeight="1">
      <c r="A24" s="357"/>
      <c r="B24" s="293"/>
      <c r="C24" s="293"/>
      <c r="D24" s="41"/>
      <c r="E24" s="234" t="s">
        <v>420</v>
      </c>
      <c r="F24" s="234" t="s">
        <v>421</v>
      </c>
      <c r="G24" s="234" t="s">
        <v>229</v>
      </c>
      <c r="H24" s="98"/>
      <c r="I24" s="176"/>
      <c r="J24" s="177" t="s">
        <v>1</v>
      </c>
      <c r="K24" s="113"/>
      <c r="L24" s="177"/>
      <c r="M24" s="158"/>
      <c r="N24" s="187"/>
      <c r="O24" s="163"/>
      <c r="P24" s="207"/>
      <c r="Q24" s="155"/>
      <c r="R24" s="74"/>
    </row>
    <row r="25" spans="1:18" s="75" customFormat="1" ht="21.75" customHeight="1">
      <c r="A25" s="357"/>
      <c r="B25" s="293"/>
      <c r="C25" s="293"/>
      <c r="D25" s="41"/>
      <c r="E25" s="177"/>
      <c r="F25" s="177"/>
      <c r="G25" s="170"/>
      <c r="H25" s="170"/>
      <c r="I25" s="181"/>
      <c r="J25" s="407" t="s">
        <v>373</v>
      </c>
      <c r="K25" s="113"/>
      <c r="L25" s="177"/>
      <c r="M25" s="158"/>
      <c r="N25" s="187"/>
      <c r="O25" s="163"/>
      <c r="P25" s="207"/>
      <c r="Q25" s="155"/>
      <c r="R25" s="74"/>
    </row>
    <row r="26" spans="1:18" s="75" customFormat="1" ht="14.25" customHeight="1">
      <c r="A26" s="357"/>
      <c r="B26" s="293"/>
      <c r="C26" s="293"/>
      <c r="D26" s="41"/>
      <c r="E26" s="177"/>
      <c r="F26" s="177"/>
      <c r="G26" s="170"/>
      <c r="H26" s="107"/>
      <c r="I26" s="178"/>
      <c r="J26" s="423" t="s">
        <v>374</v>
      </c>
      <c r="K26" s="179"/>
      <c r="L26" s="177"/>
      <c r="M26" s="158"/>
      <c r="N26" s="187"/>
      <c r="O26" s="163"/>
      <c r="P26" s="207"/>
      <c r="Q26" s="155"/>
      <c r="R26" s="74"/>
    </row>
    <row r="27" spans="1:18" s="75" customFormat="1" ht="21.75" customHeight="1">
      <c r="A27" s="357">
        <v>6</v>
      </c>
      <c r="B27" s="323">
        <v>0</v>
      </c>
      <c r="C27" s="323">
        <v>56</v>
      </c>
      <c r="D27" s="40">
        <v>3</v>
      </c>
      <c r="E27" s="234" t="s">
        <v>232</v>
      </c>
      <c r="F27" s="234" t="s">
        <v>393</v>
      </c>
      <c r="G27" s="234" t="s">
        <v>46</v>
      </c>
      <c r="H27" s="98"/>
      <c r="I27" s="180"/>
      <c r="J27" s="317" t="s">
        <v>371</v>
      </c>
      <c r="K27" s="181"/>
      <c r="L27" s="177"/>
      <c r="M27" s="158"/>
      <c r="N27" s="187"/>
      <c r="O27" s="163"/>
      <c r="P27" s="207"/>
      <c r="Q27" s="155"/>
      <c r="R27" s="74"/>
    </row>
    <row r="28" spans="1:18" s="75" customFormat="1" ht="21.75" customHeight="1">
      <c r="A28" s="357"/>
      <c r="B28" s="293"/>
      <c r="C28" s="293"/>
      <c r="D28" s="41"/>
      <c r="E28" s="234" t="s">
        <v>392</v>
      </c>
      <c r="F28" s="234" t="s">
        <v>393</v>
      </c>
      <c r="G28" s="234" t="s">
        <v>46</v>
      </c>
      <c r="H28" s="98"/>
      <c r="I28" s="176"/>
      <c r="J28" s="177"/>
      <c r="K28" s="181"/>
      <c r="L28" s="182"/>
      <c r="M28" s="162"/>
      <c r="N28" s="187"/>
      <c r="O28" s="163"/>
      <c r="P28" s="207"/>
      <c r="Q28" s="155"/>
      <c r="R28" s="74"/>
    </row>
    <row r="29" spans="1:18" s="75" customFormat="1" ht="21.75" customHeight="1">
      <c r="A29" s="357"/>
      <c r="B29" s="293"/>
      <c r="C29" s="293"/>
      <c r="D29" s="41"/>
      <c r="E29" s="177"/>
      <c r="F29" s="177"/>
      <c r="G29" s="170"/>
      <c r="H29" s="170"/>
      <c r="I29" s="113"/>
      <c r="J29" s="177"/>
      <c r="K29" s="181"/>
      <c r="L29" s="109" t="s">
        <v>401</v>
      </c>
      <c r="M29" s="158"/>
      <c r="N29" s="187"/>
      <c r="O29" s="163"/>
      <c r="P29" s="207"/>
      <c r="Q29" s="155"/>
      <c r="R29" s="74"/>
    </row>
    <row r="30" spans="1:18" s="75" customFormat="1" ht="14.25" customHeight="1">
      <c r="A30" s="357"/>
      <c r="B30" s="293"/>
      <c r="C30" s="293"/>
      <c r="D30" s="41"/>
      <c r="E30" s="177"/>
      <c r="F30" s="177"/>
      <c r="G30" s="170"/>
      <c r="H30" s="170"/>
      <c r="I30" s="113"/>
      <c r="J30" s="113" t="s">
        <v>0</v>
      </c>
      <c r="K30" s="114" t="s">
        <v>313</v>
      </c>
      <c r="L30" s="105" t="s">
        <v>225</v>
      </c>
      <c r="M30" s="161"/>
      <c r="N30" s="187"/>
      <c r="O30" s="163"/>
      <c r="P30" s="207"/>
      <c r="Q30" s="155"/>
      <c r="R30" s="74"/>
    </row>
    <row r="31" spans="1:18" s="75" customFormat="1" ht="21.75" customHeight="1">
      <c r="A31" s="357">
        <v>7</v>
      </c>
      <c r="B31" s="323">
        <v>0</v>
      </c>
      <c r="C31" s="323">
        <v>46</v>
      </c>
      <c r="D31" s="40">
        <v>2</v>
      </c>
      <c r="E31" s="234" t="s">
        <v>401</v>
      </c>
      <c r="F31" s="234" t="s">
        <v>399</v>
      </c>
      <c r="G31" s="234" t="s">
        <v>44</v>
      </c>
      <c r="H31" s="98"/>
      <c r="I31" s="174"/>
      <c r="J31" s="177"/>
      <c r="K31" s="181"/>
      <c r="L31" s="317" t="s">
        <v>244</v>
      </c>
      <c r="M31" s="156"/>
      <c r="N31" s="187"/>
      <c r="O31" s="163"/>
      <c r="P31" s="207"/>
      <c r="Q31" s="155"/>
      <c r="R31" s="74"/>
    </row>
    <row r="32" spans="1:18" s="75" customFormat="1" ht="21.75" customHeight="1">
      <c r="A32" s="357"/>
      <c r="B32" s="293"/>
      <c r="C32" s="293"/>
      <c r="D32" s="41"/>
      <c r="E32" s="234" t="s">
        <v>225</v>
      </c>
      <c r="F32" s="234" t="s">
        <v>226</v>
      </c>
      <c r="G32" s="234" t="s">
        <v>148</v>
      </c>
      <c r="H32" s="98"/>
      <c r="I32" s="176"/>
      <c r="J32" s="177" t="s">
        <v>1</v>
      </c>
      <c r="K32" s="181"/>
      <c r="L32" s="177"/>
      <c r="M32" s="156"/>
      <c r="N32" s="187"/>
      <c r="O32" s="163"/>
      <c r="P32" s="207"/>
      <c r="Q32" s="155"/>
      <c r="R32" s="74"/>
    </row>
    <row r="33" spans="1:18" s="75" customFormat="1" ht="21.75" customHeight="1">
      <c r="A33" s="357"/>
      <c r="B33" s="293"/>
      <c r="C33" s="293"/>
      <c r="D33" s="41"/>
      <c r="E33" s="177"/>
      <c r="F33" s="177"/>
      <c r="G33" s="170"/>
      <c r="H33" s="170"/>
      <c r="I33" s="181"/>
      <c r="J33" s="109" t="s">
        <v>401</v>
      </c>
      <c r="K33" s="181"/>
      <c r="L33" s="177"/>
      <c r="M33" s="156"/>
      <c r="N33" s="187"/>
      <c r="O33" s="163"/>
      <c r="P33" s="207"/>
      <c r="Q33" s="155"/>
      <c r="R33" s="74"/>
    </row>
    <row r="34" spans="1:18" s="75" customFormat="1" ht="14.25" customHeight="1">
      <c r="A34" s="357"/>
      <c r="B34" s="293"/>
      <c r="C34" s="293"/>
      <c r="D34" s="41"/>
      <c r="E34" s="177"/>
      <c r="F34" s="177"/>
      <c r="G34" s="170"/>
      <c r="H34" s="107"/>
      <c r="I34" s="178" t="s">
        <v>143</v>
      </c>
      <c r="J34" s="105" t="s">
        <v>225</v>
      </c>
      <c r="K34" s="184"/>
      <c r="L34" s="177"/>
      <c r="M34" s="156"/>
      <c r="N34" s="187"/>
      <c r="O34" s="163"/>
      <c r="P34" s="207"/>
      <c r="Q34" s="155"/>
      <c r="R34" s="74"/>
    </row>
    <row r="35" spans="1:18" s="75" customFormat="1" ht="21.75" customHeight="1">
      <c r="A35" s="357">
        <v>8</v>
      </c>
      <c r="B35" s="323">
        <v>0</v>
      </c>
      <c r="C35" s="323">
        <v>30</v>
      </c>
      <c r="D35" s="40">
        <v>1</v>
      </c>
      <c r="E35" s="234" t="s">
        <v>386</v>
      </c>
      <c r="F35" s="234" t="s">
        <v>50</v>
      </c>
      <c r="G35" s="234" t="s">
        <v>53</v>
      </c>
      <c r="H35" s="98"/>
      <c r="I35" s="180"/>
      <c r="J35" s="317" t="s">
        <v>347</v>
      </c>
      <c r="K35" s="113"/>
      <c r="L35" s="177"/>
      <c r="M35" s="156"/>
      <c r="N35" s="187"/>
      <c r="O35" s="163"/>
      <c r="P35" s="456"/>
      <c r="Q35" s="155"/>
      <c r="R35" s="74"/>
    </row>
    <row r="36" spans="1:18" s="75" customFormat="1" ht="21.75" customHeight="1">
      <c r="A36" s="359"/>
      <c r="B36" s="293"/>
      <c r="C36" s="293"/>
      <c r="D36" s="41"/>
      <c r="E36" s="234" t="s">
        <v>394</v>
      </c>
      <c r="F36" s="234" t="s">
        <v>395</v>
      </c>
      <c r="G36" s="234" t="s">
        <v>396</v>
      </c>
      <c r="H36" s="98"/>
      <c r="I36" s="176"/>
      <c r="J36" s="177"/>
      <c r="K36" s="113"/>
      <c r="L36" s="182"/>
      <c r="M36" s="159"/>
      <c r="N36" s="187"/>
      <c r="O36" s="163"/>
      <c r="P36" s="456"/>
      <c r="Q36" s="155"/>
      <c r="R36" s="74"/>
    </row>
    <row r="37" spans="1:18" s="75" customFormat="1" ht="9" customHeight="1">
      <c r="A37" s="358"/>
      <c r="B37" s="324"/>
      <c r="C37" s="324"/>
      <c r="D37" s="49"/>
      <c r="E37" s="315"/>
      <c r="F37" s="315"/>
      <c r="G37" s="213"/>
      <c r="H37" s="147"/>
      <c r="I37" s="39"/>
      <c r="J37" s="73"/>
      <c r="K37" s="26"/>
      <c r="L37" s="73"/>
      <c r="M37" s="26"/>
      <c r="N37" s="73"/>
      <c r="O37" s="26"/>
      <c r="P37" s="73"/>
      <c r="Q37" s="26"/>
      <c r="R37" s="74"/>
    </row>
    <row r="38" spans="1:18" s="75" customFormat="1" ht="6" customHeight="1">
      <c r="A38" s="358"/>
      <c r="B38" s="167"/>
      <c r="C38" s="167"/>
      <c r="D38" s="148"/>
      <c r="E38" s="315"/>
      <c r="F38" s="315"/>
      <c r="G38" s="213"/>
      <c r="H38" s="147"/>
      <c r="I38" s="39"/>
      <c r="J38" s="73"/>
      <c r="K38" s="26"/>
      <c r="L38" s="30"/>
      <c r="M38" s="31"/>
      <c r="N38" s="30"/>
      <c r="O38" s="31"/>
      <c r="P38" s="30"/>
      <c r="Q38" s="31"/>
      <c r="R38" s="74"/>
    </row>
    <row r="39" spans="2:7" ht="15">
      <c r="B39" s="177"/>
      <c r="C39" s="177"/>
      <c r="G39" s="78"/>
    </row>
    <row r="40" spans="2:3" ht="15">
      <c r="B40" s="177"/>
      <c r="C40" s="177"/>
    </row>
    <row r="41" spans="2:3" ht="15">
      <c r="B41" s="177"/>
      <c r="C41" s="177"/>
    </row>
    <row r="42" spans="2:3" ht="15">
      <c r="B42" s="177"/>
      <c r="C42" s="177"/>
    </row>
  </sheetData>
  <mergeCells count="1">
    <mergeCell ref="P35:P36"/>
  </mergeCells>
  <conditionalFormatting sqref="H10 H34 H26 H18 J14 J30 L22">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L29 L13 J33 J9 J17 J25 N21">
    <cfRule type="expression" priority="4" dxfId="3" stopIfTrue="1">
      <formula>I10="as"</formula>
    </cfRule>
    <cfRule type="expression" priority="5" dxfId="3" stopIfTrue="1">
      <formula>I10="bs"</formula>
    </cfRule>
  </conditionalFormatting>
  <conditionalFormatting sqref="L30 L14 J34 J10 J18 J26 N22">
    <cfRule type="expression" priority="6" dxfId="3" stopIfTrue="1">
      <formula>I10="as"</formula>
    </cfRule>
    <cfRule type="expression" priority="7" dxfId="3" stopIfTrue="1">
      <formula>I10="bs"</formula>
    </cfRule>
  </conditionalFormatting>
  <conditionalFormatting sqref="B27 B11 B23 B7 B19 B15 B35 B31">
    <cfRule type="cellIs" priority="8" dxfId="5" operator="equal" stopIfTrue="1">
      <formula>"DA"</formula>
    </cfRule>
  </conditionalFormatting>
  <conditionalFormatting sqref="I10 I18 I26 I34 K30 K14 M22">
    <cfRule type="expression" priority="9" dxfId="4" stopIfTrue="1">
      <formula>$N$1="CU"</formula>
    </cfRule>
  </conditionalFormatting>
  <conditionalFormatting sqref="E27 E31 E23 E7 E11 E15 E35 E19">
    <cfRule type="cellIs" priority="10" dxfId="6"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92" r:id="rId2"/>
  <drawing r:id="rId1"/>
</worksheet>
</file>

<file path=xl/worksheets/sheet9.xml><?xml version="1.0" encoding="utf-8"?>
<worksheet xmlns="http://schemas.openxmlformats.org/spreadsheetml/2006/main" xmlns:r="http://schemas.openxmlformats.org/officeDocument/2006/relationships">
  <sheetPr codeName="Sheet41">
    <tabColor indexed="13"/>
    <pageSetUpPr fitToPage="1"/>
  </sheetPr>
  <dimension ref="A1:T42"/>
  <sheetViews>
    <sheetView showGridLines="0" showZeros="0" workbookViewId="0" topLeftCell="A16">
      <selection activeCell="P35" sqref="P35:P36"/>
    </sheetView>
  </sheetViews>
  <sheetFormatPr defaultColWidth="9.140625" defaultRowHeight="12.75"/>
  <cols>
    <col min="1" max="1" width="3.28125" style="78" customWidth="1"/>
    <col min="2" max="3" width="3.8515625" style="318" customWidth="1"/>
    <col min="4" max="4" width="1.7109375" style="320" customWidth="1"/>
    <col min="5" max="5" width="10.421875" style="311" customWidth="1"/>
    <col min="6" max="6" width="12.7109375" style="311" customWidth="1"/>
    <col min="7" max="7" width="10.140625" style="72" customWidth="1"/>
    <col min="8" max="8" width="2.00390625" style="72" customWidth="1"/>
    <col min="9" max="9" width="1.7109375" style="11" customWidth="1"/>
    <col min="10" max="10" width="10.7109375" style="72" customWidth="1"/>
    <col min="11" max="11" width="1.7109375" style="11" customWidth="1"/>
    <col min="12" max="12" width="10.7109375" style="72" customWidth="1"/>
    <col min="13" max="13" width="1.7109375" style="12" customWidth="1"/>
    <col min="14" max="14" width="10.7109375" style="72" customWidth="1"/>
    <col min="15" max="15" width="1.7109375" style="11" customWidth="1"/>
    <col min="16" max="16" width="10.7109375" style="72" customWidth="1"/>
    <col min="17" max="17" width="1.7109375" style="12" customWidth="1"/>
    <col min="18" max="18" width="9.140625" style="72" customWidth="1"/>
    <col min="19" max="19" width="8.7109375" style="72" customWidth="1"/>
    <col min="20" max="20" width="8.8515625" style="72" hidden="1" customWidth="1"/>
    <col min="21" max="21" width="5.7109375" style="72" customWidth="1"/>
    <col min="22" max="16384" width="9.140625" style="72" customWidth="1"/>
  </cols>
  <sheetData>
    <row r="1" spans="1:15" s="13" customFormat="1" ht="21.75" customHeight="1">
      <c r="A1" s="339" t="str">
        <f>'[2]Week SetUp'!$A$6</f>
        <v>99年臺北縣縣長盃</v>
      </c>
      <c r="B1" s="349"/>
      <c r="C1" s="350"/>
      <c r="D1" s="42"/>
      <c r="E1" s="164"/>
      <c r="F1" s="164"/>
      <c r="G1" s="164"/>
      <c r="H1" s="15"/>
      <c r="I1" s="256"/>
      <c r="J1" s="256"/>
      <c r="K1" s="185"/>
      <c r="L1" s="15"/>
      <c r="M1" s="15" t="s">
        <v>1</v>
      </c>
      <c r="N1" s="15"/>
      <c r="O1" s="164"/>
    </row>
    <row r="2" spans="1:17" ht="17.25" customHeight="1">
      <c r="A2" s="250" t="str">
        <f>'[2]Week SetUp'!$A$8</f>
        <v>全國網球排名賽</v>
      </c>
      <c r="B2" s="351"/>
      <c r="C2" s="352"/>
      <c r="D2" s="259"/>
      <c r="E2" s="258"/>
      <c r="F2" s="258"/>
      <c r="G2" s="165"/>
      <c r="H2" s="16"/>
      <c r="I2" s="256"/>
      <c r="J2" s="256"/>
      <c r="K2" s="256"/>
      <c r="L2" s="16"/>
      <c r="M2" s="71"/>
      <c r="N2" s="16"/>
      <c r="O2" s="165"/>
      <c r="Q2" s="72"/>
    </row>
    <row r="3" spans="1:15" s="59" customFormat="1" ht="15" customHeight="1">
      <c r="A3" s="325" t="s">
        <v>5</v>
      </c>
      <c r="B3" s="353"/>
      <c r="C3" s="252"/>
      <c r="D3" s="252"/>
      <c r="E3" s="240" t="s">
        <v>6</v>
      </c>
      <c r="F3" s="236"/>
      <c r="G3" s="343" t="s">
        <v>7</v>
      </c>
      <c r="H3" s="326" t="s">
        <v>39</v>
      </c>
      <c r="I3" s="326"/>
      <c r="J3" s="263"/>
      <c r="K3" s="252"/>
      <c r="L3" s="263"/>
      <c r="M3" s="240" t="s">
        <v>8</v>
      </c>
      <c r="N3" s="263"/>
      <c r="O3" s="265"/>
    </row>
    <row r="4" spans="1:15" s="59" customFormat="1" ht="19.5" customHeight="1" thickBot="1">
      <c r="A4" s="330" t="str">
        <f>'[2]Week SetUp'!$A$10</f>
        <v>0821~0828</v>
      </c>
      <c r="B4" s="253"/>
      <c r="C4" s="253"/>
      <c r="D4" s="266"/>
      <c r="E4" s="273" t="str">
        <f>'[2]Week SetUp'!$C$10</f>
        <v>國立體育大學網球場</v>
      </c>
      <c r="F4" s="289"/>
      <c r="G4" s="365">
        <f>'[2]Week SetUp'!$D$10</f>
        <v>0</v>
      </c>
      <c r="H4" s="366" t="s">
        <v>42</v>
      </c>
      <c r="I4" s="366"/>
      <c r="J4" s="269"/>
      <c r="K4" s="270"/>
      <c r="L4" s="269"/>
      <c r="M4" s="10" t="str">
        <f>'[2]Week SetUp'!$E$10</f>
        <v>莊吳忠</v>
      </c>
      <c r="N4" s="302"/>
      <c r="O4" s="301"/>
    </row>
    <row r="5" spans="1:16" s="67" customFormat="1" ht="14.25">
      <c r="A5" s="355"/>
      <c r="B5" s="236" t="s">
        <v>9</v>
      </c>
      <c r="C5" s="236" t="s">
        <v>10</v>
      </c>
      <c r="D5" s="68"/>
      <c r="E5" s="63" t="s">
        <v>38</v>
      </c>
      <c r="F5" s="63" t="s">
        <v>25</v>
      </c>
      <c r="G5" s="63" t="s">
        <v>36</v>
      </c>
      <c r="H5" s="64"/>
      <c r="I5" s="63"/>
      <c r="J5" s="63" t="s">
        <v>12</v>
      </c>
      <c r="K5" s="65"/>
      <c r="L5" s="63"/>
      <c r="M5" s="63"/>
      <c r="N5" s="303"/>
      <c r="O5" s="247"/>
      <c r="P5" s="314"/>
    </row>
    <row r="6" spans="1:17" s="2" customFormat="1" ht="9.75" customHeight="1" thickBot="1">
      <c r="A6" s="356"/>
      <c r="B6" s="186"/>
      <c r="C6" s="186"/>
      <c r="D6" s="48"/>
      <c r="E6" s="5"/>
      <c r="F6" s="5"/>
      <c r="G6" s="75"/>
      <c r="H6" s="3"/>
      <c r="I6" s="9"/>
      <c r="J6" s="5"/>
      <c r="K6" s="9"/>
      <c r="L6" s="5"/>
      <c r="M6" s="9"/>
      <c r="N6" s="5"/>
      <c r="O6" s="9"/>
      <c r="P6" s="5"/>
      <c r="Q6" s="17"/>
    </row>
    <row r="7" spans="1:20" s="75" customFormat="1" ht="21.75" customHeight="1">
      <c r="A7" s="357">
        <v>1</v>
      </c>
      <c r="B7" s="323" t="s">
        <v>35</v>
      </c>
      <c r="C7" s="323">
        <f>IF($D7="","",VLOOKUP($D7,'[2]女雙名單'!$A$6:$V$21,21))</f>
        <v>0</v>
      </c>
      <c r="D7" s="40">
        <v>12</v>
      </c>
      <c r="E7" s="449" t="s">
        <v>365</v>
      </c>
      <c r="F7" s="429" t="s">
        <v>62</v>
      </c>
      <c r="G7" s="429" t="s">
        <v>47</v>
      </c>
      <c r="H7" s="228"/>
      <c r="I7" s="174"/>
      <c r="J7" s="170"/>
      <c r="K7" s="175"/>
      <c r="L7" s="170"/>
      <c r="M7" s="154"/>
      <c r="O7" s="154"/>
      <c r="Q7" s="155"/>
      <c r="R7" s="74"/>
      <c r="T7" s="76" t="e">
        <f>#REF!</f>
        <v>#REF!</v>
      </c>
    </row>
    <row r="8" spans="1:20" s="75" customFormat="1" ht="21.75" customHeight="1">
      <c r="A8" s="357"/>
      <c r="B8" s="293"/>
      <c r="C8" s="293"/>
      <c r="D8" s="41"/>
      <c r="E8" s="450" t="s">
        <v>366</v>
      </c>
      <c r="F8" s="424" t="s">
        <v>236</v>
      </c>
      <c r="G8" s="424" t="s">
        <v>47</v>
      </c>
      <c r="H8" s="430"/>
      <c r="I8" s="176"/>
      <c r="J8" s="170">
        <f>IF(I8="a",E7,IF(I8="b",E9,""))</f>
      </c>
      <c r="K8" s="175"/>
      <c r="L8" s="170"/>
      <c r="M8" s="154"/>
      <c r="O8" s="154"/>
      <c r="Q8" s="155"/>
      <c r="R8" s="74"/>
      <c r="T8" s="77" t="e">
        <f>#REF!</f>
        <v>#REF!</v>
      </c>
    </row>
    <row r="9" spans="1:20" s="75" customFormat="1" ht="21.75" customHeight="1">
      <c r="A9" s="357"/>
      <c r="B9" s="293"/>
      <c r="C9" s="293"/>
      <c r="D9" s="41"/>
      <c r="E9" s="177"/>
      <c r="F9" s="177"/>
      <c r="G9" s="170"/>
      <c r="H9" s="170"/>
      <c r="I9" s="181"/>
      <c r="J9" s="109">
        <f>UPPER(IF(OR(I10="a",I10="as"),E7,IF(OR(I10="b",I10="bs"),E11,)))</f>
      </c>
      <c r="K9" s="113"/>
      <c r="L9" s="177"/>
      <c r="M9" s="156"/>
      <c r="N9" s="187"/>
      <c r="O9" s="156"/>
      <c r="P9" s="187"/>
      <c r="Q9" s="155"/>
      <c r="R9" s="74"/>
      <c r="T9" s="77" t="e">
        <f>#REF!</f>
        <v>#REF!</v>
      </c>
    </row>
    <row r="10" spans="1:20" s="75" customFormat="1" ht="14.25" customHeight="1">
      <c r="A10" s="357"/>
      <c r="B10" s="293"/>
      <c r="C10" s="293"/>
      <c r="D10" s="41"/>
      <c r="E10" s="177"/>
      <c r="F10" s="177"/>
      <c r="G10" s="170"/>
      <c r="H10" s="107"/>
      <c r="I10" s="178"/>
      <c r="J10" s="423" t="s">
        <v>345</v>
      </c>
      <c r="K10" s="179"/>
      <c r="L10" s="177"/>
      <c r="M10" s="156"/>
      <c r="N10" s="187"/>
      <c r="O10" s="156"/>
      <c r="P10" s="187"/>
      <c r="Q10" s="155"/>
      <c r="R10" s="74"/>
      <c r="T10" s="77" t="e">
        <f>#REF!</f>
        <v>#REF!</v>
      </c>
    </row>
    <row r="11" spans="1:20" s="75" customFormat="1" ht="21.75" customHeight="1">
      <c r="A11" s="357">
        <v>2</v>
      </c>
      <c r="B11" s="323" t="s">
        <v>35</v>
      </c>
      <c r="C11" s="323" t="s">
        <v>35</v>
      </c>
      <c r="D11" s="40">
        <v>13</v>
      </c>
      <c r="E11" s="431" t="s">
        <v>316</v>
      </c>
      <c r="F11" s="431" t="s">
        <v>317</v>
      </c>
      <c r="G11" s="431" t="s">
        <v>318</v>
      </c>
      <c r="H11" s="228"/>
      <c r="I11" s="181"/>
      <c r="J11" s="317" t="s">
        <v>346</v>
      </c>
      <c r="K11" s="181"/>
      <c r="L11" s="177"/>
      <c r="M11" s="156"/>
      <c r="N11" s="187"/>
      <c r="O11" s="156"/>
      <c r="P11" s="187"/>
      <c r="Q11" s="155"/>
      <c r="R11" s="74"/>
      <c r="T11" s="77" t="e">
        <f>#REF!</f>
        <v>#REF!</v>
      </c>
    </row>
    <row r="12" spans="1:20" s="75" customFormat="1" ht="21.75" customHeight="1">
      <c r="A12" s="357"/>
      <c r="B12" s="293"/>
      <c r="C12" s="293"/>
      <c r="D12" s="41"/>
      <c r="E12" s="424" t="s">
        <v>238</v>
      </c>
      <c r="F12" s="424" t="s">
        <v>217</v>
      </c>
      <c r="G12" s="424" t="s">
        <v>47</v>
      </c>
      <c r="H12" s="430"/>
      <c r="I12" s="432"/>
      <c r="J12" s="177"/>
      <c r="K12" s="181"/>
      <c r="L12" s="182"/>
      <c r="M12" s="159"/>
      <c r="N12" s="187"/>
      <c r="O12" s="156"/>
      <c r="P12" s="187"/>
      <c r="Q12" s="155"/>
      <c r="R12" s="74"/>
      <c r="T12" s="77" t="e">
        <f>#REF!</f>
        <v>#REF!</v>
      </c>
    </row>
    <row r="13" spans="1:20" s="75" customFormat="1" ht="21.75" customHeight="1">
      <c r="A13" s="357"/>
      <c r="B13" s="293"/>
      <c r="C13" s="293"/>
      <c r="D13" s="41"/>
      <c r="E13" s="177"/>
      <c r="F13" s="177"/>
      <c r="G13" s="170"/>
      <c r="H13" s="170"/>
      <c r="I13" s="113"/>
      <c r="J13" s="177"/>
      <c r="K13" s="181"/>
      <c r="L13" s="407" t="s">
        <v>315</v>
      </c>
      <c r="M13" s="156"/>
      <c r="N13" s="187"/>
      <c r="O13" s="156"/>
      <c r="P13" s="187"/>
      <c r="Q13" s="155"/>
      <c r="R13" s="74"/>
      <c r="T13" s="77" t="e">
        <f>#REF!</f>
        <v>#REF!</v>
      </c>
    </row>
    <row r="14" spans="1:20" s="75" customFormat="1" ht="13.5" customHeight="1">
      <c r="A14" s="357"/>
      <c r="B14" s="293"/>
      <c r="C14" s="293"/>
      <c r="D14" s="41"/>
      <c r="E14" s="177"/>
      <c r="F14" s="177"/>
      <c r="G14" s="170"/>
      <c r="H14" s="170"/>
      <c r="I14" s="113"/>
      <c r="J14" s="113" t="s">
        <v>0</v>
      </c>
      <c r="K14" s="114" t="s">
        <v>16</v>
      </c>
      <c r="L14" s="105" t="s">
        <v>367</v>
      </c>
      <c r="M14" s="157"/>
      <c r="N14" s="249" t="s">
        <v>26</v>
      </c>
      <c r="O14" s="156"/>
      <c r="P14" s="187"/>
      <c r="Q14" s="155"/>
      <c r="R14" s="74"/>
      <c r="T14" s="77" t="e">
        <f>#REF!</f>
        <v>#REF!</v>
      </c>
    </row>
    <row r="15" spans="1:20" s="75" customFormat="1" ht="21.75" customHeight="1">
      <c r="A15" s="357">
        <v>3</v>
      </c>
      <c r="B15" s="323" t="s">
        <v>35</v>
      </c>
      <c r="C15" s="323">
        <f>IF($D15="","",VLOOKUP($D15,'[2]女雙名單'!$A$6:$V$21,21))</f>
        <v>0</v>
      </c>
      <c r="D15" s="40">
        <v>14</v>
      </c>
      <c r="E15" s="433" t="s">
        <v>319</v>
      </c>
      <c r="F15" s="433" t="s">
        <v>73</v>
      </c>
      <c r="G15" s="433" t="s">
        <v>44</v>
      </c>
      <c r="H15" s="228"/>
      <c r="I15" s="434"/>
      <c r="J15" s="177"/>
      <c r="K15" s="181"/>
      <c r="L15" s="317">
        <v>82</v>
      </c>
      <c r="M15" s="163"/>
      <c r="N15" s="207"/>
      <c r="O15" s="163"/>
      <c r="P15" s="207"/>
      <c r="Q15" s="370"/>
      <c r="R15" s="172"/>
      <c r="T15" s="77" t="e">
        <f>#REF!</f>
        <v>#REF!</v>
      </c>
    </row>
    <row r="16" spans="1:20" s="75" customFormat="1" ht="21.75" customHeight="1" thickBot="1">
      <c r="A16" s="357"/>
      <c r="B16" s="293"/>
      <c r="C16" s="293"/>
      <c r="D16" s="41"/>
      <c r="E16" s="435" t="s">
        <v>319</v>
      </c>
      <c r="F16" s="435" t="s">
        <v>73</v>
      </c>
      <c r="G16" s="435" t="s">
        <v>44</v>
      </c>
      <c r="H16" s="430"/>
      <c r="I16" s="436"/>
      <c r="J16" s="177">
        <f>IF(I16="a",E15,IF(I16="b",E17,""))</f>
      </c>
      <c r="K16" s="181"/>
      <c r="L16" s="177"/>
      <c r="M16" s="163"/>
      <c r="N16" s="207"/>
      <c r="O16" s="163"/>
      <c r="P16" s="207"/>
      <c r="Q16" s="370"/>
      <c r="R16" s="172"/>
      <c r="T16" s="79" t="e">
        <f>#REF!</f>
        <v>#REF!</v>
      </c>
    </row>
    <row r="17" spans="1:18" s="75" customFormat="1" ht="21.75" customHeight="1">
      <c r="A17" s="357"/>
      <c r="B17" s="293"/>
      <c r="C17" s="293"/>
      <c r="D17" s="41"/>
      <c r="E17" s="177"/>
      <c r="F17" s="177"/>
      <c r="G17" s="170"/>
      <c r="H17" s="170"/>
      <c r="I17" s="181"/>
      <c r="J17" s="109">
        <f>UPPER(IF(OR(I18="a",I18="as"),E15,IF(OR(I18="b",I18="bs"),E19,)))</f>
      </c>
      <c r="K17" s="181"/>
      <c r="L17" s="177"/>
      <c r="M17" s="163"/>
      <c r="N17" s="207"/>
      <c r="O17" s="163"/>
      <c r="P17" s="207"/>
      <c r="Q17" s="370"/>
      <c r="R17" s="172"/>
    </row>
    <row r="18" spans="1:18" s="75" customFormat="1" ht="14.25" customHeight="1">
      <c r="A18" s="357"/>
      <c r="B18" s="293"/>
      <c r="C18" s="293"/>
      <c r="D18" s="41"/>
      <c r="E18" s="177"/>
      <c r="F18" s="177"/>
      <c r="G18" s="170"/>
      <c r="H18" s="107"/>
      <c r="I18" s="178"/>
      <c r="J18" s="423" t="s">
        <v>320</v>
      </c>
      <c r="K18" s="184"/>
      <c r="L18" s="177"/>
      <c r="M18" s="163"/>
      <c r="N18" s="207"/>
      <c r="O18" s="163"/>
      <c r="P18" s="207"/>
      <c r="Q18" s="370"/>
      <c r="R18" s="172"/>
    </row>
    <row r="19" spans="1:18" s="75" customFormat="1" ht="21.75" customHeight="1">
      <c r="A19" s="357">
        <v>4</v>
      </c>
      <c r="B19" s="323" t="s">
        <v>35</v>
      </c>
      <c r="C19" s="323">
        <f>IF($D19="","",VLOOKUP($D19,'[2]女雙名單'!$A$6:$V$21,21))</f>
        <v>0</v>
      </c>
      <c r="D19" s="40">
        <v>7</v>
      </c>
      <c r="E19" s="437" t="s">
        <v>321</v>
      </c>
      <c r="F19" s="437" t="s">
        <v>322</v>
      </c>
      <c r="G19" s="437" t="s">
        <v>211</v>
      </c>
      <c r="H19" s="228"/>
      <c r="I19" s="181"/>
      <c r="J19" s="317">
        <v>80</v>
      </c>
      <c r="K19" s="113"/>
      <c r="L19" s="177"/>
      <c r="M19" s="163"/>
      <c r="N19" s="207"/>
      <c r="O19" s="163"/>
      <c r="P19" s="207"/>
      <c r="Q19" s="370"/>
      <c r="R19" s="172"/>
    </row>
    <row r="20" spans="1:18" s="75" customFormat="1" ht="21.75" customHeight="1">
      <c r="A20" s="357"/>
      <c r="B20" s="293"/>
      <c r="C20" s="293"/>
      <c r="D20" s="41"/>
      <c r="E20" s="438" t="s">
        <v>177</v>
      </c>
      <c r="F20" s="439" t="s">
        <v>322</v>
      </c>
      <c r="G20" s="439" t="s">
        <v>211</v>
      </c>
      <c r="H20" s="430"/>
      <c r="I20" s="436"/>
      <c r="J20" s="177"/>
      <c r="K20" s="113"/>
      <c r="L20" s="182"/>
      <c r="M20" s="208"/>
      <c r="N20" s="209"/>
      <c r="O20" s="163"/>
      <c r="P20" s="207"/>
      <c r="Q20" s="370"/>
      <c r="R20" s="172"/>
    </row>
    <row r="21" spans="1:18" s="75" customFormat="1" ht="15.75" customHeight="1">
      <c r="A21" s="357"/>
      <c r="B21" s="293"/>
      <c r="C21" s="293"/>
      <c r="D21" s="41"/>
      <c r="E21" s="177"/>
      <c r="F21" s="177"/>
      <c r="G21" s="170"/>
      <c r="H21" s="170"/>
      <c r="I21" s="113"/>
      <c r="J21" s="177"/>
      <c r="K21" s="113"/>
      <c r="L21" s="177"/>
      <c r="M21" s="163"/>
      <c r="N21" s="210"/>
      <c r="O21" s="163"/>
      <c r="P21" s="207"/>
      <c r="Q21" s="370"/>
      <c r="R21" s="172"/>
    </row>
    <row r="22" spans="1:18" s="75" customFormat="1" ht="14.25" customHeight="1">
      <c r="A22" s="357"/>
      <c r="B22" s="293"/>
      <c r="C22" s="293"/>
      <c r="D22" s="41"/>
      <c r="E22" s="177"/>
      <c r="F22" s="177"/>
      <c r="G22" s="170"/>
      <c r="H22" s="170"/>
      <c r="I22" s="113"/>
      <c r="J22" s="177"/>
      <c r="K22" s="113"/>
      <c r="L22" s="113" t="s">
        <v>0</v>
      </c>
      <c r="M22" s="354" t="s">
        <v>16</v>
      </c>
      <c r="N22" s="210"/>
      <c r="O22" s="208"/>
      <c r="P22" s="207"/>
      <c r="Q22" s="370"/>
      <c r="R22" s="172"/>
    </row>
    <row r="23" spans="1:18" s="75" customFormat="1" ht="21.75" customHeight="1">
      <c r="A23" s="357">
        <v>5</v>
      </c>
      <c r="B23" s="323" t="s">
        <v>35</v>
      </c>
      <c r="C23" s="323">
        <f>IF($D23="","",VLOOKUP($D23,'[2]女雙名單'!$A$6:$V$21,21))</f>
        <v>0</v>
      </c>
      <c r="D23" s="40">
        <v>11</v>
      </c>
      <c r="E23" s="440" t="s">
        <v>231</v>
      </c>
      <c r="F23" s="440" t="s">
        <v>239</v>
      </c>
      <c r="G23" s="440" t="s">
        <v>46</v>
      </c>
      <c r="H23" s="98"/>
      <c r="I23" s="174"/>
      <c r="J23" s="177"/>
      <c r="K23" s="113"/>
      <c r="L23" s="177"/>
      <c r="M23" s="163"/>
      <c r="N23" s="371"/>
      <c r="O23" s="163"/>
      <c r="P23" s="207"/>
      <c r="Q23" s="370"/>
      <c r="R23" s="172"/>
    </row>
    <row r="24" spans="1:18" s="75" customFormat="1" ht="21.75" customHeight="1">
      <c r="A24" s="357"/>
      <c r="B24" s="293"/>
      <c r="C24" s="293"/>
      <c r="D24" s="41"/>
      <c r="E24" s="441" t="s">
        <v>184</v>
      </c>
      <c r="F24" s="441" t="s">
        <v>323</v>
      </c>
      <c r="G24" s="441" t="s">
        <v>211</v>
      </c>
      <c r="H24" s="442"/>
      <c r="I24" s="443"/>
      <c r="J24" s="177">
        <f>IF(I24="a",E23,IF(I24="b",E25,""))</f>
      </c>
      <c r="K24" s="113"/>
      <c r="L24" s="177"/>
      <c r="M24" s="163"/>
      <c r="N24" s="207"/>
      <c r="O24" s="163"/>
      <c r="P24" s="207"/>
      <c r="Q24" s="370"/>
      <c r="R24" s="172"/>
    </row>
    <row r="25" spans="1:18" s="75" customFormat="1" ht="21.75" customHeight="1">
      <c r="A25" s="357"/>
      <c r="B25" s="293"/>
      <c r="C25" s="293"/>
      <c r="D25" s="41"/>
      <c r="E25" s="177"/>
      <c r="F25" s="177"/>
      <c r="G25" s="170"/>
      <c r="H25" s="170"/>
      <c r="I25" s="181"/>
      <c r="J25" s="109">
        <f>UPPER(IF(OR(I26="a",I26="as"),E23,IF(OR(I26="b",I26="bs"),E27,)))</f>
      </c>
      <c r="K25" s="113"/>
      <c r="L25" s="177"/>
      <c r="M25" s="163"/>
      <c r="N25" s="207"/>
      <c r="O25" s="163"/>
      <c r="P25" s="207"/>
      <c r="Q25" s="370"/>
      <c r="R25" s="172"/>
    </row>
    <row r="26" spans="1:18" s="75" customFormat="1" ht="14.25" customHeight="1">
      <c r="A26" s="357"/>
      <c r="B26" s="293"/>
      <c r="C26" s="293"/>
      <c r="D26" s="41"/>
      <c r="E26" s="177"/>
      <c r="F26" s="177"/>
      <c r="G26" s="170"/>
      <c r="H26" s="107"/>
      <c r="I26" s="178"/>
      <c r="J26" s="423" t="s">
        <v>324</v>
      </c>
      <c r="K26" s="179"/>
      <c r="L26" s="177"/>
      <c r="M26" s="163"/>
      <c r="N26" s="207"/>
      <c r="O26" s="163"/>
      <c r="P26" s="207"/>
      <c r="Q26" s="370"/>
      <c r="R26" s="172"/>
    </row>
    <row r="27" spans="1:18" s="75" customFormat="1" ht="21.75" customHeight="1">
      <c r="A27" s="357">
        <v>6</v>
      </c>
      <c r="B27" s="323" t="s">
        <v>35</v>
      </c>
      <c r="C27" s="323" t="s">
        <v>35</v>
      </c>
      <c r="D27" s="40">
        <v>8</v>
      </c>
      <c r="E27" s="437" t="s">
        <v>180</v>
      </c>
      <c r="F27" s="444" t="s">
        <v>50</v>
      </c>
      <c r="G27" s="444" t="s">
        <v>47</v>
      </c>
      <c r="H27" s="228"/>
      <c r="I27" s="181"/>
      <c r="J27" s="317">
        <v>82</v>
      </c>
      <c r="K27" s="181"/>
      <c r="L27" s="177"/>
      <c r="M27" s="163"/>
      <c r="N27" s="207"/>
      <c r="O27" s="163"/>
      <c r="P27" s="207"/>
      <c r="Q27" s="370"/>
      <c r="R27" s="172"/>
    </row>
    <row r="28" spans="1:18" s="75" customFormat="1" ht="21.75" customHeight="1">
      <c r="A28" s="357"/>
      <c r="B28" s="293"/>
      <c r="C28" s="293"/>
      <c r="D28" s="41"/>
      <c r="E28" s="450" t="s">
        <v>368</v>
      </c>
      <c r="F28" s="424" t="s">
        <v>239</v>
      </c>
      <c r="G28" s="424" t="s">
        <v>46</v>
      </c>
      <c r="H28" s="430"/>
      <c r="I28" s="436"/>
      <c r="J28" s="177"/>
      <c r="K28" s="181"/>
      <c r="L28" s="182"/>
      <c r="M28" s="208"/>
      <c r="N28" s="207"/>
      <c r="O28" s="163"/>
      <c r="P28" s="207"/>
      <c r="Q28" s="370"/>
      <c r="R28" s="172"/>
    </row>
    <row r="29" spans="1:18" s="75" customFormat="1" ht="21.75" customHeight="1">
      <c r="A29" s="357"/>
      <c r="B29" s="293"/>
      <c r="C29" s="293"/>
      <c r="D29" s="41"/>
      <c r="E29" s="177"/>
      <c r="F29" s="177"/>
      <c r="G29" s="170"/>
      <c r="H29" s="170"/>
      <c r="I29" s="113"/>
      <c r="J29" s="177"/>
      <c r="K29" s="181"/>
      <c r="L29" s="407" t="s">
        <v>325</v>
      </c>
      <c r="M29" s="163"/>
      <c r="N29" s="207"/>
      <c r="O29" s="163"/>
      <c r="P29" s="207"/>
      <c r="Q29" s="370"/>
      <c r="R29" s="172"/>
    </row>
    <row r="30" spans="1:18" s="75" customFormat="1" ht="14.25" customHeight="1">
      <c r="A30" s="357"/>
      <c r="B30" s="293"/>
      <c r="C30" s="293"/>
      <c r="D30" s="41"/>
      <c r="E30" s="177"/>
      <c r="F30" s="177"/>
      <c r="G30" s="170"/>
      <c r="H30" s="170"/>
      <c r="I30" s="113"/>
      <c r="J30" s="113" t="s">
        <v>0</v>
      </c>
      <c r="K30" s="114" t="s">
        <v>16</v>
      </c>
      <c r="L30" s="423" t="s">
        <v>180</v>
      </c>
      <c r="M30" s="157"/>
      <c r="N30" s="249" t="s">
        <v>28</v>
      </c>
      <c r="O30" s="163"/>
      <c r="P30" s="207"/>
      <c r="Q30" s="370"/>
      <c r="R30" s="172"/>
    </row>
    <row r="31" spans="1:18" s="75" customFormat="1" ht="21.75" customHeight="1">
      <c r="A31" s="357">
        <v>7</v>
      </c>
      <c r="B31" s="323" t="s">
        <v>35</v>
      </c>
      <c r="C31" s="323" t="s">
        <v>35</v>
      </c>
      <c r="D31" s="40">
        <v>9</v>
      </c>
      <c r="E31" s="411" t="s">
        <v>327</v>
      </c>
      <c r="F31" s="411" t="s">
        <v>317</v>
      </c>
      <c r="G31" s="411" t="s">
        <v>46</v>
      </c>
      <c r="H31" s="445" t="s">
        <v>35</v>
      </c>
      <c r="I31" s="174"/>
      <c r="J31" s="177"/>
      <c r="K31" s="181"/>
      <c r="L31" s="317">
        <v>85</v>
      </c>
      <c r="M31" s="156"/>
      <c r="N31" s="207"/>
      <c r="O31" s="163"/>
      <c r="P31" s="207"/>
      <c r="Q31" s="370"/>
      <c r="R31" s="172"/>
    </row>
    <row r="32" spans="1:18" s="75" customFormat="1" ht="21.75" customHeight="1">
      <c r="A32" s="357"/>
      <c r="B32" s="293"/>
      <c r="C32" s="293"/>
      <c r="D32" s="41"/>
      <c r="E32" s="438" t="s">
        <v>328</v>
      </c>
      <c r="F32" s="446" t="s">
        <v>317</v>
      </c>
      <c r="G32" s="446" t="s">
        <v>46</v>
      </c>
      <c r="H32" s="430"/>
      <c r="I32" s="176"/>
      <c r="J32" s="177">
        <f>IF(I32="a",E31,IF(I32="b",E33,""))</f>
      </c>
      <c r="K32" s="181"/>
      <c r="L32" s="177"/>
      <c r="M32" s="156"/>
      <c r="N32" s="207"/>
      <c r="O32" s="163"/>
      <c r="P32" s="207"/>
      <c r="Q32" s="370"/>
      <c r="R32" s="172"/>
    </row>
    <row r="33" spans="1:18" s="75" customFormat="1" ht="21.75" customHeight="1">
      <c r="A33" s="357"/>
      <c r="B33" s="293"/>
      <c r="C33" s="293"/>
      <c r="D33" s="41"/>
      <c r="E33" s="177"/>
      <c r="F33" s="177"/>
      <c r="G33" s="170"/>
      <c r="H33" s="170"/>
      <c r="I33" s="181"/>
      <c r="J33" s="109" t="str">
        <f>UPPER(IF(OR(I34="a",I34="as"),E31,IF(OR(I34="b",I34="bs"),E35,)))</f>
        <v>陳可欣</v>
      </c>
      <c r="K33" s="181"/>
      <c r="L33" s="177"/>
      <c r="M33" s="156"/>
      <c r="N33" s="207"/>
      <c r="O33" s="163"/>
      <c r="P33" s="207"/>
      <c r="Q33" s="370"/>
      <c r="R33" s="172"/>
    </row>
    <row r="34" spans="1:18" s="75" customFormat="1" ht="14.25" customHeight="1">
      <c r="A34" s="357"/>
      <c r="B34" s="293"/>
      <c r="C34" s="293"/>
      <c r="D34" s="41"/>
      <c r="E34" s="177"/>
      <c r="F34" s="177"/>
      <c r="G34" s="170"/>
      <c r="H34" s="107"/>
      <c r="I34" s="178" t="s">
        <v>16</v>
      </c>
      <c r="J34" s="105" t="str">
        <f>UPPER(IF(OR(I34="a",I34="as"),E32,IF(OR(I34="b",I34="bs"),E36,)))</f>
        <v>鄭欣屏</v>
      </c>
      <c r="K34" s="184"/>
      <c r="L34" s="177"/>
      <c r="M34" s="156"/>
      <c r="N34" s="207"/>
      <c r="O34" s="163"/>
      <c r="P34" s="207"/>
      <c r="Q34" s="370"/>
      <c r="R34" s="172"/>
    </row>
    <row r="35" spans="1:18" s="75" customFormat="1" ht="21.75" customHeight="1">
      <c r="A35" s="357">
        <v>8</v>
      </c>
      <c r="B35" s="323" t="s">
        <v>35</v>
      </c>
      <c r="C35" s="323">
        <f>IF($D35="","",VLOOKUP($D35,'[2]女雙名單'!$A$6:$V$21,21))</f>
        <v>0</v>
      </c>
      <c r="D35" s="40">
        <v>10</v>
      </c>
      <c r="E35" s="429" t="s">
        <v>230</v>
      </c>
      <c r="F35" s="429" t="s">
        <v>50</v>
      </c>
      <c r="G35" s="429" t="s">
        <v>47</v>
      </c>
      <c r="H35" s="228"/>
      <c r="I35" s="181"/>
      <c r="J35" s="317">
        <v>85</v>
      </c>
      <c r="K35" s="113"/>
      <c r="L35" s="177"/>
      <c r="M35" s="156"/>
      <c r="N35" s="187"/>
      <c r="O35" s="163"/>
      <c r="P35" s="456"/>
      <c r="Q35" s="155"/>
      <c r="R35" s="74"/>
    </row>
    <row r="36" spans="1:18" s="75" customFormat="1" ht="21.75" customHeight="1">
      <c r="A36" s="359"/>
      <c r="B36" s="293"/>
      <c r="C36" s="293"/>
      <c r="D36" s="41"/>
      <c r="E36" s="424" t="s">
        <v>176</v>
      </c>
      <c r="F36" s="424" t="s">
        <v>50</v>
      </c>
      <c r="G36" s="424" t="s">
        <v>53</v>
      </c>
      <c r="H36" s="430"/>
      <c r="I36" s="436"/>
      <c r="J36" s="177"/>
      <c r="K36" s="113"/>
      <c r="L36" s="182"/>
      <c r="M36" s="159"/>
      <c r="N36" s="187"/>
      <c r="O36" s="163"/>
      <c r="P36" s="456"/>
      <c r="Q36" s="155"/>
      <c r="R36" s="74"/>
    </row>
    <row r="37" spans="1:18" s="75" customFormat="1" ht="9" customHeight="1">
      <c r="A37" s="358"/>
      <c r="B37" s="324"/>
      <c r="C37" s="324"/>
      <c r="D37" s="49"/>
      <c r="E37" s="315"/>
      <c r="F37" s="315"/>
      <c r="G37" s="213"/>
      <c r="H37" s="147"/>
      <c r="I37" s="39"/>
      <c r="J37" s="73"/>
      <c r="K37" s="26"/>
      <c r="L37" s="73"/>
      <c r="M37" s="26"/>
      <c r="N37" s="73"/>
      <c r="O37" s="26"/>
      <c r="P37" s="73"/>
      <c r="Q37" s="26"/>
      <c r="R37" s="74"/>
    </row>
    <row r="38" spans="1:18" s="75" customFormat="1" ht="6" customHeight="1">
      <c r="A38" s="358"/>
      <c r="B38" s="167"/>
      <c r="C38" s="167"/>
      <c r="D38" s="148"/>
      <c r="E38" s="315"/>
      <c r="F38" s="315"/>
      <c r="G38" s="213"/>
      <c r="H38" s="147"/>
      <c r="I38" s="39"/>
      <c r="J38" s="73"/>
      <c r="K38" s="26"/>
      <c r="L38" s="30"/>
      <c r="M38" s="31"/>
      <c r="N38" s="30"/>
      <c r="O38" s="31"/>
      <c r="P38" s="30"/>
      <c r="Q38" s="31"/>
      <c r="R38" s="74"/>
    </row>
    <row r="39" spans="2:7" ht="15">
      <c r="B39" s="177"/>
      <c r="C39" s="177"/>
      <c r="G39" s="78"/>
    </row>
    <row r="40" spans="2:3" ht="15">
      <c r="B40" s="177"/>
      <c r="C40" s="177"/>
    </row>
    <row r="41" spans="2:3" ht="15">
      <c r="B41" s="177"/>
      <c r="C41" s="177"/>
    </row>
    <row r="42" spans="2:3" ht="15">
      <c r="B42" s="177"/>
      <c r="C42" s="177"/>
    </row>
  </sheetData>
  <mergeCells count="1">
    <mergeCell ref="P35:P36"/>
  </mergeCells>
  <conditionalFormatting sqref="H10 H34 H26 H18 J14 J30 L22">
    <cfRule type="expression" priority="1" dxfId="0" stopIfTrue="1">
      <formula>AND($N$1="CU",H10="Umpire")</formula>
    </cfRule>
    <cfRule type="expression" priority="2" dxfId="1" stopIfTrue="1">
      <formula>AND($N$1="CU",H10&lt;&gt;"Umpire",I10&lt;&gt;"")</formula>
    </cfRule>
    <cfRule type="expression" priority="3" dxfId="2" stopIfTrue="1">
      <formula>AND($N$1="CU",H10&lt;&gt;"Umpire")</formula>
    </cfRule>
  </conditionalFormatting>
  <conditionalFormatting sqref="L13 L29 J33 J9 J17 J25 N21">
    <cfRule type="expression" priority="4" dxfId="3" stopIfTrue="1">
      <formula>I10="as"</formula>
    </cfRule>
    <cfRule type="expression" priority="5" dxfId="3" stopIfTrue="1">
      <formula>I10="bs"</formula>
    </cfRule>
  </conditionalFormatting>
  <conditionalFormatting sqref="L14 L30 J34 J10 J18 J26 N22">
    <cfRule type="expression" priority="6" dxfId="3" stopIfTrue="1">
      <formula>I10="as"</formula>
    </cfRule>
    <cfRule type="expression" priority="7" dxfId="3" stopIfTrue="1">
      <formula>I10="bs"</formula>
    </cfRule>
  </conditionalFormatting>
  <conditionalFormatting sqref="B27 B11 B23 B7 B19 B15 B35 B31">
    <cfRule type="cellIs" priority="8" dxfId="5" operator="equal" stopIfTrue="1">
      <formula>"DA"</formula>
    </cfRule>
  </conditionalFormatting>
  <conditionalFormatting sqref="I10 I18 I26 I34 K30 K14 M22">
    <cfRule type="expression" priority="9" dxfId="4" stopIfTrue="1">
      <formula>$N$1="CU"</formula>
    </cfRule>
  </conditionalFormatting>
  <conditionalFormatting sqref="E27 E11 E23 E7 E19 E15 E35 E31">
    <cfRule type="cellIs" priority="10" dxfId="6" operator="equal" stopIfTrue="1">
      <formula>"Bye"</formula>
    </cfRule>
  </conditionalFormatting>
  <dataValidations count="1">
    <dataValidation type="list" allowBlank="1" showInputMessage="1" sqref="H10 H34 J14 H18 H26 J30 L22">
      <formula1>$T$7:$T$16</formula1>
    </dataValidation>
  </dataValidations>
  <printOptions horizontalCentered="1"/>
  <pageMargins left="0.35433070866141736" right="0.35433070866141736" top="0.3937007874015748" bottom="0.3937007874015748" header="0" footer="0"/>
  <pageSetup fitToHeight="1" fitToWidth="1" horizontalDpi="300" verticalDpi="3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清泉</cp:lastModifiedBy>
  <cp:lastPrinted>2010-08-25T03:01:59Z</cp:lastPrinted>
  <dcterms:created xsi:type="dcterms:W3CDTF">1998-01-18T23:10:02Z</dcterms:created>
  <dcterms:modified xsi:type="dcterms:W3CDTF">2010-08-27T07:15:51Z</dcterms:modified>
  <cp:category>ITF Forms</cp:category>
  <cp:version/>
  <cp:contentType/>
  <cp:contentStatus/>
</cp:coreProperties>
</file>